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11310" windowHeight="8010" tabRatio="580" activeTab="2"/>
  </bookViews>
  <sheets>
    <sheet name="Old" sheetId="3" r:id="rId1"/>
    <sheet name="Daily Call" sheetId="1" r:id="rId2"/>
    <sheet name="Daily" sheetId="6" r:id="rId3"/>
    <sheet name="Sheet1" sheetId="7" r:id="rId4"/>
    <sheet name="Sheet2" sheetId="8" r:id="rId5"/>
    <sheet name="Sheet3" sheetId="9" r:id="rId6"/>
    <sheet name="Sheet4" sheetId="10" r:id="rId7"/>
    <sheet name="Sheet5" sheetId="11" r:id="rId8"/>
    <sheet name="Workindia" sheetId="12" r:id="rId9"/>
    <sheet name="Hosting" sheetId="13" r:id="rId10"/>
  </sheets>
  <calcPr calcId="125725"/>
</workbook>
</file>

<file path=xl/calcChain.xml><?xml version="1.0" encoding="utf-8"?>
<calcChain xmlns="http://schemas.openxmlformats.org/spreadsheetml/2006/main">
  <c r="M234" i="6"/>
  <c r="U235"/>
  <c r="N234"/>
  <c r="I234"/>
  <c r="G234"/>
  <c r="G235" s="1"/>
  <c r="F234"/>
  <c r="F235" s="1"/>
  <c r="E234"/>
  <c r="E235" s="1"/>
  <c r="D234"/>
  <c r="D235" s="1"/>
  <c r="C234"/>
  <c r="E7" i="13"/>
  <c r="E6"/>
  <c r="H5"/>
  <c r="H4"/>
  <c r="G4"/>
  <c r="G5"/>
  <c r="E5"/>
  <c r="E4"/>
  <c r="G10" i="8"/>
  <c r="G9"/>
  <c r="H53" i="7"/>
  <c r="D57"/>
  <c r="C57"/>
  <c r="U200" i="6"/>
  <c r="G200"/>
  <c r="N199"/>
  <c r="M199"/>
  <c r="I199"/>
  <c r="G199"/>
  <c r="F199"/>
  <c r="F200" s="1"/>
  <c r="E199"/>
  <c r="E200" s="1"/>
  <c r="D199"/>
  <c r="D200" s="1"/>
  <c r="C199"/>
  <c r="D41" i="7"/>
  <c r="E41" s="1"/>
  <c r="C41"/>
  <c r="H7" i="13" l="1"/>
  <c r="G7"/>
  <c r="G6"/>
  <c r="H6" s="1"/>
  <c r="F9" i="8"/>
  <c r="F7" s="1"/>
  <c r="E57" i="7"/>
  <c r="H167" i="6"/>
  <c r="H166"/>
  <c r="G166"/>
  <c r="G167" s="1"/>
  <c r="F166"/>
  <c r="F167" s="1"/>
  <c r="E166"/>
  <c r="E167" s="1"/>
  <c r="D166"/>
  <c r="D167" s="1"/>
  <c r="C166"/>
  <c r="M166"/>
  <c r="L13" i="7"/>
  <c r="I18"/>
  <c r="E26"/>
  <c r="C26"/>
  <c r="H133" i="6"/>
  <c r="G133"/>
  <c r="F133"/>
  <c r="E133"/>
  <c r="D133"/>
  <c r="H132"/>
  <c r="G132"/>
  <c r="F132"/>
  <c r="E132"/>
  <c r="D132"/>
  <c r="C132"/>
  <c r="M116"/>
  <c r="M123"/>
  <c r="M109"/>
  <c r="F66"/>
  <c r="N65"/>
  <c r="G65"/>
  <c r="G66" s="1"/>
  <c r="F65"/>
  <c r="E65"/>
  <c r="E66" s="1"/>
  <c r="D65"/>
  <c r="D66" s="1"/>
  <c r="C65"/>
  <c r="F34"/>
  <c r="E34"/>
  <c r="D34"/>
  <c r="C34"/>
  <c r="N34"/>
  <c r="M34"/>
  <c r="P167" l="1"/>
  <c r="V167" s="1"/>
  <c r="M132"/>
</calcChain>
</file>

<file path=xl/comments1.xml><?xml version="1.0" encoding="utf-8"?>
<comments xmlns="http://schemas.openxmlformats.org/spreadsheetml/2006/main">
  <authors>
    <author>TriFrnd</author>
  </authors>
  <commentList>
    <comment ref="F7" authorId="0">
      <text>
        <r>
          <rPr>
            <b/>
            <sz val="9"/>
            <color indexed="81"/>
            <rFont val="Tahoma"/>
            <family val="2"/>
          </rPr>
          <t>TriFrnd: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<sst xmlns="http://schemas.openxmlformats.org/spreadsheetml/2006/main" count="1363" uniqueCount="470">
  <si>
    <t>No</t>
  </si>
  <si>
    <t>Date</t>
  </si>
  <si>
    <t>Description</t>
  </si>
  <si>
    <t>Status</t>
  </si>
  <si>
    <t>Remark</t>
  </si>
  <si>
    <t>Company Name registration, document &amp; Photos</t>
  </si>
  <si>
    <t>All docs &amp; photos sent to Satyajit. Due to Audti CA is busy. So work will move forward after 2 oct.</t>
  </si>
  <si>
    <t>Satyajit &amp; Prashant visit to pune.</t>
  </si>
  <si>
    <t>Tentativly - 1/2 Oct</t>
  </si>
  <si>
    <t xml:space="preserve">H/w &amp; N/W services </t>
  </si>
  <si>
    <t>We can start &amp; do.</t>
  </si>
  <si>
    <t>Mkt persons for Pune &amp; Mumbai - Free lancer</t>
  </si>
  <si>
    <t>Need to finalized - Kishor &amp; Bhaskar</t>
  </si>
  <si>
    <t>Fresher or intership - Manpower</t>
  </si>
  <si>
    <t>Need to finalized with min. 4-5 k salary</t>
  </si>
  <si>
    <t>Small software required - Ref. Prashant Bachhav</t>
  </si>
  <si>
    <t>Software data searching for Application &amp; Website</t>
  </si>
  <si>
    <t>Discussed with Mr. Nilesh Joshi for software - Ref. Bachhav</t>
  </si>
  <si>
    <t>Received inputs/forms from Joshi for software</t>
  </si>
  <si>
    <t>Discussed with Mr. Nilesh Joshi regarding the info gather &amp; other</t>
  </si>
  <si>
    <t>Demo work started for Joshi</t>
  </si>
  <si>
    <t>Fresher candidate came for interview. Given task to him. He will prepare and come back</t>
  </si>
  <si>
    <t>Follow up with Rangvishwa company for Demo ( Dipali Madam)</t>
  </si>
  <si>
    <t>Done</t>
  </si>
  <si>
    <t>She will inform on tomor (11 Oct)</t>
  </si>
  <si>
    <t>Rent pay to Shop owner</t>
  </si>
  <si>
    <t>Pen &amp; duster for white board</t>
  </si>
  <si>
    <t>Web page for account, to do list &amp; pending works</t>
  </si>
  <si>
    <t>in process</t>
  </si>
  <si>
    <t>Account done.</t>
  </si>
  <si>
    <t>Follow up with Board printing &amp; pasteing</t>
  </si>
  <si>
    <t>Document print 3 copies and courier to Nashik</t>
  </si>
  <si>
    <t>Assignement to Pankaj - All Javascript</t>
  </si>
  <si>
    <t>Discussion with fresher for job - Harshal for interview</t>
  </si>
  <si>
    <t>He will be ready to come for interview at Pune</t>
  </si>
  <si>
    <t>Office Board</t>
  </si>
  <si>
    <t>Assignment question paper ready</t>
  </si>
  <si>
    <t>Laptop Rates - Bhaskar</t>
  </si>
  <si>
    <t>Dell mini pc rates from Kishor</t>
  </si>
  <si>
    <t>Follo up with Shashi for Laptop / mini desktop</t>
  </si>
  <si>
    <t>Connectivity with online database using VB</t>
  </si>
  <si>
    <t>Office board - print &amp; fitting</t>
  </si>
  <si>
    <t xml:space="preserve">Demo to </t>
  </si>
  <si>
    <t>All documents courier to CA</t>
  </si>
  <si>
    <t>Laptop i5 - 6th Gen, SSD &amp; 8 GB RAM purchased</t>
  </si>
  <si>
    <t xml:space="preserve">Nashik - Rajesh </t>
  </si>
  <si>
    <t>Google - Site-map</t>
  </si>
  <si>
    <t>Google Analytical</t>
  </si>
  <si>
    <t>Java Script test ready with 10 question</t>
  </si>
  <si>
    <t>Java Script test ready with 10 question - Test arrange (Pankaj)</t>
  </si>
  <si>
    <t>Courier received by CA - Confirmation done</t>
  </si>
  <si>
    <t>Dr. Yogesh Gharate - Wesite problem Check and sort out</t>
  </si>
  <si>
    <t>Test - JavaSript, HTML &amp; CSS - Google form</t>
  </si>
  <si>
    <t>Ecommerce website problem and testing</t>
  </si>
  <si>
    <t>Website solution discussion - Yogesh Gharte</t>
  </si>
  <si>
    <t>School Website discussion with Pankaj</t>
  </si>
  <si>
    <t>To do List prepare at our office portal</t>
  </si>
  <si>
    <t xml:space="preserve">Portal design </t>
  </si>
  <si>
    <t>Discussion done with Prashant &amp; Satyajit for Laptop</t>
  </si>
  <si>
    <t>3 Laptop final. 25 K will give satyajit &amp; remaining will give Prashant on tomorrow.</t>
  </si>
  <si>
    <t>Informed amol to provide Laptop to Ambad and take cash. -3</t>
  </si>
  <si>
    <t>DSDLC &amp; SRS details teach to Pankaj.</t>
  </si>
  <si>
    <t>Office internal door keys</t>
  </si>
  <si>
    <t>Web DB connectivity with local soft</t>
  </si>
  <si>
    <t xml:space="preserve">Not suitbale </t>
  </si>
  <si>
    <t>Keys collect from kaymaker</t>
  </si>
  <si>
    <t>Lock purchase for shop - 2 locks</t>
  </si>
  <si>
    <t>done</t>
  </si>
  <si>
    <t>Co-ordination for Laptop delivery to Satyajit</t>
  </si>
  <si>
    <t>2 Laptops delivered to Satyajit (Ambad). Now total 3.</t>
  </si>
  <si>
    <t>webpage for upload all assigment of emp.</t>
  </si>
  <si>
    <t>Upload page has been done</t>
  </si>
  <si>
    <t>Account updates</t>
  </si>
  <si>
    <t>Login page ready for portal</t>
  </si>
  <si>
    <t>SQL db creation and connectivity</t>
  </si>
  <si>
    <t>Task Assigned</t>
  </si>
  <si>
    <t>Ownership</t>
  </si>
  <si>
    <t>Discuss with Sujata for existing web application (checking)</t>
  </si>
  <si>
    <t>Provide task to Krishna</t>
  </si>
  <si>
    <t>checking connectivity of MSSQL data using VB.net</t>
  </si>
  <si>
    <t>Planning of Services App</t>
  </si>
  <si>
    <t>Current account opening in BOI</t>
  </si>
  <si>
    <t>AWS free space on cloud for startup - Testing</t>
  </si>
  <si>
    <t>Essl machine report testing</t>
  </si>
  <si>
    <t>RAM upgradetion for Android</t>
  </si>
  <si>
    <t>Funds required for Jan month exp.</t>
  </si>
  <si>
    <t>PSP</t>
  </si>
  <si>
    <t>Invertor discussion with Nilesh Sancheti</t>
  </si>
  <si>
    <t>Server requirement send to Prashant B</t>
  </si>
  <si>
    <t>Team planning and assigned to projectwise manpower</t>
  </si>
  <si>
    <t>WhatsApp API in html from team ( our website )</t>
  </si>
  <si>
    <t>Quotation received, need to discuss</t>
  </si>
  <si>
    <t>Survey done by vendor. Need to discuss with PB</t>
  </si>
  <si>
    <t xml:space="preserve">Interview scheduled on 11:30 </t>
  </si>
  <si>
    <t>Arya Infotech web application problem - solution to Sujata</t>
  </si>
  <si>
    <t>Machine and log out option in working condition</t>
  </si>
  <si>
    <t>Con call with dir.</t>
  </si>
  <si>
    <t>PS</t>
  </si>
  <si>
    <t>SN</t>
  </si>
  <si>
    <t>PB</t>
  </si>
  <si>
    <t>Ready to work at office as a tranee</t>
  </si>
  <si>
    <t xml:space="preserve">Arya Infotech - </t>
  </si>
  <si>
    <t>Meeting at Nashik</t>
  </si>
  <si>
    <t>Meeting points ( Trifrnd &amp; project )</t>
  </si>
  <si>
    <t>ReactJS web app</t>
  </si>
  <si>
    <t>Meeting with Mr. Tare &amp; Mr. Darake at Nsk about agency for trimbak trust</t>
  </si>
  <si>
    <t xml:space="preserve">Trifrnd meet at nsk (Arya tech off) </t>
  </si>
  <si>
    <t>Discussion done with Sujata for Arya web application</t>
  </si>
  <si>
    <t>server, invertor, account, gst &amp; many others</t>
  </si>
  <si>
    <t>Assessment of HTM,Css, JS of Pankaj and Tushar</t>
  </si>
  <si>
    <t>Assignment of HTM,Css, JS of Pankaj and Tushar</t>
  </si>
  <si>
    <t>Check assignment of Team</t>
  </si>
  <si>
    <t>Discuss with Kaushal Tiwari for training of Java/React/Android</t>
  </si>
  <si>
    <t xml:space="preserve">Prepare quotation of Arya Tech </t>
  </si>
  <si>
    <t>Discuss with Patil regarding Job</t>
  </si>
  <si>
    <t>Team</t>
  </si>
  <si>
    <t>Krishna</t>
  </si>
  <si>
    <t>Pankaj</t>
  </si>
  <si>
    <t>Tushar</t>
  </si>
  <si>
    <t>Tea</t>
  </si>
  <si>
    <t>Prashant</t>
  </si>
  <si>
    <t>P</t>
  </si>
  <si>
    <t>A</t>
  </si>
  <si>
    <t>Expected 8k - from 20 Feb</t>
  </si>
  <si>
    <t>He is ready to work with us. Will call on Sunday. Ashish is @Dubai</t>
  </si>
  <si>
    <t>Office @ 11:45 ( came from Nashik)</t>
  </si>
  <si>
    <t>Service project start with team ( asssigned module to team)</t>
  </si>
  <si>
    <t>Admin-Tushar, Company-Pankaj &amp; Service Eng-Krishna</t>
  </si>
  <si>
    <t>Company vision &amp; goal explained to team. Discussion all.</t>
  </si>
  <si>
    <t>Task completed by Tushar &amp; Pankaj</t>
  </si>
  <si>
    <t>Check assignment of fresher</t>
  </si>
  <si>
    <t>Referbish desktop enquiry to Shashi</t>
  </si>
  <si>
    <t>!3 Feb 23</t>
  </si>
  <si>
    <t>Task bugs resend to team</t>
  </si>
  <si>
    <t>Assignment of fresher - visit office</t>
  </si>
  <si>
    <t>Check dot net and mysql connectivity.</t>
  </si>
  <si>
    <t>Prashant Sonavane</t>
  </si>
  <si>
    <t>Team ( 3)</t>
  </si>
  <si>
    <t>Tushar &amp; Pankaj</t>
  </si>
  <si>
    <t>Shashi will inform me later</t>
  </si>
  <si>
    <t>API - try</t>
  </si>
  <si>
    <t>Team task</t>
  </si>
  <si>
    <t xml:space="preserve">Login php page </t>
  </si>
  <si>
    <t>con call of company</t>
  </si>
  <si>
    <t>PB is not availabe postpon to tomorrow</t>
  </si>
  <si>
    <t>Con call with Tushar(US) and Satyajit</t>
  </si>
  <si>
    <t>Project saw - fresher  ( online )</t>
  </si>
  <si>
    <t>-</t>
  </si>
  <si>
    <t>Received call from Adarsh(Trapiz) for Project Manager of Comvision</t>
  </si>
  <si>
    <t>Talk to Mr. Datta for MLM software</t>
  </si>
  <si>
    <t>Discuss with Mr. Datta Gaikwad (Ref. Prashant Patil &amp; Satyajit)</t>
  </si>
  <si>
    <t>Required MLM software</t>
  </si>
  <si>
    <t xml:space="preserve">Discuss with MS Puja regarding Job </t>
  </si>
  <si>
    <t>Offer for Business Analyst. She will confirm within 2 days.</t>
  </si>
  <si>
    <t>Print of Letter head and letter</t>
  </si>
  <si>
    <t>Print of Letter head and letter &amp; courier</t>
  </si>
  <si>
    <t>Patil</t>
  </si>
  <si>
    <t>p</t>
  </si>
  <si>
    <t>Chart with selection of year and month to Pankaj</t>
  </si>
  <si>
    <t>List of clinet with edit and delete button to Tushar</t>
  </si>
  <si>
    <t>App to capture data with phot to Patil</t>
  </si>
  <si>
    <t>List of machines app to Krishna</t>
  </si>
  <si>
    <t>Bar chart for coin and cards to Pankaj</t>
  </si>
  <si>
    <t>Tushar - Machine type table</t>
  </si>
  <si>
    <t>Pankaj - Chart using list</t>
  </si>
  <si>
    <t>mail account password change ( Pankaj &amp; Tushar )</t>
  </si>
  <si>
    <t>Bitrix access stop ( Pankaj &amp; Tushar )</t>
  </si>
  <si>
    <t>Gmail password change ( general )</t>
  </si>
  <si>
    <t>Laptop handover (Pankaj &amp; Tushar)</t>
  </si>
  <si>
    <t xml:space="preserve">Feb work of Tushar &amp; Pankaj </t>
  </si>
  <si>
    <t>Satpute</t>
  </si>
  <si>
    <t>Trifrnd protfolio explained to Team</t>
  </si>
  <si>
    <t xml:space="preserve">Task to Krishna - check all API - Create, display all &amp; show single record </t>
  </si>
  <si>
    <t>Task - Design page for company signup to Vaibhavi</t>
  </si>
  <si>
    <t xml:space="preserve">Task to Pooja - Dcocument of housing society </t>
  </si>
  <si>
    <t>Task to Prashant - API ready to implement.</t>
  </si>
  <si>
    <t>Account details finalization (22Sep to 10 March)</t>
  </si>
  <si>
    <t xml:space="preserve">College admission management system - PHP </t>
  </si>
  <si>
    <t>Pooja completed the project document of housing management</t>
  </si>
  <si>
    <t>Vaibhavi - call login page in android</t>
  </si>
  <si>
    <t>Services project explain to team</t>
  </si>
  <si>
    <t>Attendance app - Krishna</t>
  </si>
  <si>
    <t>Sign up form in java - Vaibhavi</t>
  </si>
  <si>
    <t>Admission - Testing, Test cases &amp; Doc</t>
  </si>
  <si>
    <t>E-commerce - Prashant</t>
  </si>
  <si>
    <t>API for employee - add some fields in exisiting API for Krishna</t>
  </si>
  <si>
    <t>Mhada officier for discussion of software</t>
  </si>
  <si>
    <t>Manisha Enterprise - Changes in GST number print</t>
  </si>
  <si>
    <t>Discuss with Nitin regarding website maintanance of Mumbai office.</t>
  </si>
  <si>
    <t>https://www.mahatransco.in/</t>
  </si>
  <si>
    <t>Data check - Mhada</t>
  </si>
  <si>
    <t>Demo ready - Mhada</t>
  </si>
  <si>
    <t>Data migrate with MS-Access - Mhada</t>
  </si>
  <si>
    <t>Task to Vaibhavi - Client info - Add, Edit &amp; Delete</t>
  </si>
  <si>
    <t>Task to Pooja - Check admin panel of e-comm website and testing</t>
  </si>
  <si>
    <t>Task to Krishna - E-comm admin page creation</t>
  </si>
  <si>
    <t>Demo  to Mhada</t>
  </si>
  <si>
    <t>Krishna - Services app - services engineer signup, &amp; login, etc</t>
  </si>
  <si>
    <t>Vaibhavi - Services web - Company registration, login &amp; etc</t>
  </si>
  <si>
    <t xml:space="preserve">Pooja - E-com add data </t>
  </si>
  <si>
    <t>Prashant - Api ready for services</t>
  </si>
  <si>
    <t>Partially Done</t>
  </si>
  <si>
    <t>Laptop ready for home</t>
  </si>
  <si>
    <t xml:space="preserve">Pooja - Flow(Login &amp; all) , images for slide &amp; sentence. </t>
  </si>
  <si>
    <t>Done without master page</t>
  </si>
  <si>
    <t>Registration bug</t>
  </si>
  <si>
    <t>Pooja - Survey form data disply on next page using JavaScript</t>
  </si>
  <si>
    <t>Pooja - radio button &amp; check box value read and display on 2nd page</t>
  </si>
  <si>
    <t>Pooja - Registration page checking</t>
  </si>
  <si>
    <t>Vaibhavi - Master page for Service project of company site</t>
  </si>
  <si>
    <t xml:space="preserve">Krishan - Location capture and store to DB </t>
  </si>
  <si>
    <t>Prashant - JPG of products resize with decrease the size.</t>
  </si>
  <si>
    <t>Demo to Arun - E-com site</t>
  </si>
  <si>
    <t>IshwarFood - website demo to client user &amp; Handover</t>
  </si>
  <si>
    <t>Services - Service Engineer menu list preparation</t>
  </si>
  <si>
    <t>Company Registration form add to main project</t>
  </si>
  <si>
    <t>Pooja</t>
  </si>
  <si>
    <t>Services - Call details fetch and to shoo the engineer</t>
  </si>
  <si>
    <t>Service Engineer App - Menu &amp; options should be final and implement</t>
  </si>
  <si>
    <t>Company registration and client registration - Menu &amp; options final</t>
  </si>
  <si>
    <t>Follow up with Anand &amp; Mhada</t>
  </si>
  <si>
    <t>E-commerce product finalisation</t>
  </si>
  <si>
    <t>Services project - Explain to Team</t>
  </si>
  <si>
    <t>Services project Flow - Pooja</t>
  </si>
  <si>
    <t>AWS cloud registration of TRIFRND</t>
  </si>
  <si>
    <t>Services document - Pooja</t>
  </si>
  <si>
    <t xml:space="preserve">Web application - Menu finalisation </t>
  </si>
  <si>
    <t>Service Engineer Registration using their login - Krishna</t>
  </si>
  <si>
    <t>Discussion points finlaisation for Pankaj &amp; Tushar</t>
  </si>
  <si>
    <t>Con call - Pankaj &amp; Tushar</t>
  </si>
  <si>
    <t>Change mail id of Team members - trifrnd.in</t>
  </si>
  <si>
    <t>Krishna - Pending task</t>
  </si>
  <si>
    <t>Vaibhavi - New task for Register entry in other table</t>
  </si>
  <si>
    <t xml:space="preserve">Pooja - New Task with </t>
  </si>
  <si>
    <t>Services - Document work</t>
  </si>
  <si>
    <t>All expenses need to send Satyajit with payment details</t>
  </si>
  <si>
    <t>Task assign to team</t>
  </si>
  <si>
    <t>Arun - Domain &amp; website</t>
  </si>
  <si>
    <t>Task to Pankaj &amp; Tushar ( Login with API)</t>
  </si>
  <si>
    <t>Task to Vaibhavi &amp; Pooja ( Admission form accept data and show other page)</t>
  </si>
  <si>
    <t>Meeting point note</t>
  </si>
  <si>
    <t>Task to Pankaj - check data using API and show</t>
  </si>
  <si>
    <t>Task to Vaibhavi &amp; Pooja ( Prime, Random, Marksheet &amp; current date)</t>
  </si>
  <si>
    <t>Employee Mangement</t>
  </si>
  <si>
    <t>Complaint Management</t>
  </si>
  <si>
    <t>Task to Vaibhavi &amp; Pooja ( contact us page to send mail)</t>
  </si>
  <si>
    <t>Task to Pankaj &amp; Tushar ( Login with API continue)</t>
  </si>
  <si>
    <t>School Management - Testing</t>
  </si>
  <si>
    <t>Water</t>
  </si>
  <si>
    <t>(Replacement)</t>
  </si>
  <si>
    <t>Add record using html &amp; PHP - Pankaj, Tushar, Pooja &amp; Vaibhavi</t>
  </si>
  <si>
    <t>Add record of images filename to table using API - Krishna</t>
  </si>
  <si>
    <t>Add record using API - Tushar &amp; Pankaj</t>
  </si>
  <si>
    <t>Validation and radio button to API - Pooja &amp; Vaibhavi</t>
  </si>
  <si>
    <t>Slider using html,Css - Pooja</t>
  </si>
  <si>
    <t>Add record using API - Vaibhavi</t>
  </si>
  <si>
    <t>Add filenames using pai - Krishna</t>
  </si>
  <si>
    <t>Digital Marketing - Tushar</t>
  </si>
  <si>
    <t>Blogs - Pankaj</t>
  </si>
  <si>
    <t>Pankaj - Add company registration data to DB</t>
  </si>
  <si>
    <t>Tushar - Contact-us page and password reset link send to mail</t>
  </si>
  <si>
    <t>Krishna - Attendance App for internal employee</t>
  </si>
  <si>
    <t>Vaibhavi - Task form for Admin panel</t>
  </si>
  <si>
    <t>API for attendance and php file for add registration of company</t>
  </si>
  <si>
    <t>Pankaj - Edit form company registration data</t>
  </si>
  <si>
    <t>Krishna - Attendance App for internal employee remaining all activities</t>
  </si>
  <si>
    <t>in-process</t>
  </si>
  <si>
    <t>Pooja - testing complaint application</t>
  </si>
  <si>
    <t>image capture and send to server + DB  using Android - Krishna</t>
  </si>
  <si>
    <t>Task form for user - Vaibhavi</t>
  </si>
  <si>
    <t>Pankaj - Registation from propoer for company</t>
  </si>
  <si>
    <t>Reset link and reser password - Tushar</t>
  </si>
  <si>
    <t>Online test - Tushar</t>
  </si>
  <si>
    <t>Pending form - Pankaj</t>
  </si>
  <si>
    <t>Image capture &amp; store using API - Krishna</t>
  </si>
  <si>
    <t>School - parent &amp; student Entry - Pooja</t>
  </si>
  <si>
    <t>School - Teacher entry - Vaibhavi</t>
  </si>
  <si>
    <t>Vaibhavi</t>
  </si>
  <si>
    <t>Prashant Sonava</t>
  </si>
  <si>
    <t>Pankaj Gawali</t>
  </si>
  <si>
    <t>Tushar Arote</t>
  </si>
  <si>
    <t>Krishna Jade</t>
  </si>
  <si>
    <t>Vaibhavi Patil</t>
  </si>
  <si>
    <t>Pooja Satpute</t>
  </si>
  <si>
    <t>Cleaning</t>
  </si>
  <si>
    <t>Internet</t>
  </si>
  <si>
    <t>Light Bill</t>
  </si>
  <si>
    <t>Office Rent</t>
  </si>
  <si>
    <t>Total (APR)</t>
  </si>
  <si>
    <t>April Month</t>
  </si>
  <si>
    <t>Portal updation - Pankaj, Tushar &amp; Vaibhavi</t>
  </si>
  <si>
    <t>App - Complaint log by user</t>
  </si>
  <si>
    <t>Pankaj - Attendance using web</t>
  </si>
  <si>
    <t>https://trifrnd.in/testing/emp/Pankaj/11/</t>
  </si>
  <si>
    <t>Tushar - Attendance report using mobile</t>
  </si>
  <si>
    <t>https://trifrnd.in/testing/emp/Tushar/11/</t>
  </si>
  <si>
    <t xml:space="preserve">Vaibhavi - Task shows on web </t>
  </si>
  <si>
    <t>https://trifrnd.in/testing/emp/vaibhavi/11/</t>
  </si>
  <si>
    <t>Krishna - Services app changes</t>
  </si>
  <si>
    <t>Pankaj - Attendance changes in web</t>
  </si>
  <si>
    <t>Tushar - Report Attendace, leave, Employee</t>
  </si>
  <si>
    <t>Vaibhavi - Task create form</t>
  </si>
  <si>
    <t>https://trifrnd.in/testing/emp/Pankaj/12/</t>
  </si>
  <si>
    <t>https://trifrnd.in/testing/emp/Tushar/12/</t>
  </si>
  <si>
    <t>https://trifrnd.in/testing/emp/vaibhavi/12/</t>
  </si>
  <si>
    <t xml:space="preserve"> </t>
  </si>
  <si>
    <t>Meeting with Bhaskar &amp; MD</t>
  </si>
  <si>
    <t>Meeting with Prashant &amp; Satyajit</t>
  </si>
  <si>
    <t>Lunch - Prashant, Satyajit, Prashant &amp; Bhaskar</t>
  </si>
  <si>
    <t>Meeting with Bhaskar, Prashant &amp; Satyjit</t>
  </si>
  <si>
    <t>checking Vinay's data in Database - Services App</t>
  </si>
  <si>
    <t>check and apply for google play store for APP</t>
  </si>
  <si>
    <t>Raju - Phase 2nd workout &amp; quote</t>
  </si>
  <si>
    <t>Unregistered - Done</t>
  </si>
  <si>
    <t>Service engineer app testing and document - Vaibhavi</t>
  </si>
  <si>
    <t>Pankaj- Website of Trifrnd</t>
  </si>
  <si>
    <t>Rent</t>
  </si>
  <si>
    <t>LB</t>
  </si>
  <si>
    <t>TB</t>
  </si>
  <si>
    <t>BB</t>
  </si>
  <si>
    <t>Cl</t>
  </si>
  <si>
    <t>May Month</t>
  </si>
  <si>
    <t>April Pending</t>
  </si>
  <si>
    <t>Shubham</t>
  </si>
  <si>
    <t>Check admin panel of HTML to PHP - Prashant</t>
  </si>
  <si>
    <t>Total (MAY)</t>
  </si>
  <si>
    <t>June Month</t>
  </si>
  <si>
    <t xml:space="preserve">Shubham </t>
  </si>
  <si>
    <t>May  Pending</t>
  </si>
  <si>
    <t>Shubham - Forget password with link mail in Android Studio</t>
  </si>
  <si>
    <t>Tushar - Service engineer List with  edit, view &amp; remove</t>
  </si>
  <si>
    <t>Pankaj - compnay Client List wth edit, view &amp; remove</t>
  </si>
  <si>
    <t>Vaibhavi - Task management - insert records with task number at history table</t>
  </si>
  <si>
    <t>Documents upload form of service engineer - Tushar</t>
  </si>
  <si>
    <t>Funds requirement</t>
  </si>
  <si>
    <t>Digital Marketing candidate hiring</t>
  </si>
  <si>
    <t>initial discussion done. Need to finlized</t>
  </si>
  <si>
    <t>interview will be done on today</t>
  </si>
  <si>
    <t>Invertor need urgent</t>
  </si>
  <si>
    <t>Marketing persons -   freelancer ( Kishor ) for Pune only</t>
  </si>
  <si>
    <t xml:space="preserve">Marketing persons -  Bhaskar </t>
  </si>
  <si>
    <t>Required expenses + min. amount</t>
  </si>
  <si>
    <t>Salary should be 15 K</t>
  </si>
  <si>
    <t xml:space="preserve">Desktop for server required </t>
  </si>
  <si>
    <t>High</t>
  </si>
  <si>
    <t>Office assistant</t>
  </si>
  <si>
    <t>medium</t>
  </si>
  <si>
    <t>HIGH</t>
  </si>
  <si>
    <t>Salary - 10 to 12 K</t>
  </si>
  <si>
    <t>Employee Login</t>
  </si>
  <si>
    <t>Start</t>
  </si>
  <si>
    <t>Check task</t>
  </si>
  <si>
    <t>If new task assinged</t>
  </si>
  <si>
    <t>complete the task</t>
  </si>
  <si>
    <t>Show all task</t>
  </si>
  <si>
    <t>show all details in specific Task</t>
  </si>
  <si>
    <t>If already assigned</t>
  </si>
  <si>
    <t>comment / change status</t>
  </si>
  <si>
    <t>Payslip</t>
  </si>
  <si>
    <t>Marketing</t>
  </si>
  <si>
    <t>Sign up</t>
  </si>
  <si>
    <t>Login</t>
  </si>
  <si>
    <t>Admin Login</t>
  </si>
  <si>
    <t>User Login</t>
  </si>
  <si>
    <t xml:space="preserve">Vaibhavi - Task Management of employee login page </t>
  </si>
  <si>
    <t>Shubham - API study of Attendance by Krishna</t>
  </si>
  <si>
    <t>Attendance system &amp; Payslip generation - complete activity - Pankaj started</t>
  </si>
  <si>
    <t>CRM part of mkt persons data - Complete Activity - Tushar Arote</t>
  </si>
  <si>
    <t>Started</t>
  </si>
  <si>
    <t>Demanding 35 K + incentive</t>
  </si>
  <si>
    <t xml:space="preserve">Shubham - </t>
  </si>
  <si>
    <t>Vaibhavi - Testing of employee login on server</t>
  </si>
  <si>
    <t>Tushar - Design for CRM</t>
  </si>
  <si>
    <t>Task Management configure - Trifrnd domain</t>
  </si>
  <si>
    <t>Shubham - API to display profile</t>
  </si>
  <si>
    <t>Tushar working on design</t>
  </si>
  <si>
    <t>Pankaj working on DB to attendance</t>
  </si>
  <si>
    <t>SaiAnsh work done - School wise photo download &amp; some fields are added.</t>
  </si>
  <si>
    <t>Office assistant candidates searching on workindia portal</t>
  </si>
  <si>
    <t>Vaibhavi - Task report</t>
  </si>
  <si>
    <t>Task</t>
  </si>
  <si>
    <t>Admin Panel</t>
  </si>
  <si>
    <t>Employee Panel</t>
  </si>
  <si>
    <t>Task Assign</t>
  </si>
  <si>
    <t>Manage Employee</t>
  </si>
  <si>
    <t>Add Employee</t>
  </si>
  <si>
    <t>Change Passwrd</t>
  </si>
  <si>
    <t>Task status change</t>
  </si>
  <si>
    <t>Task History</t>
  </si>
  <si>
    <t>Task Change</t>
  </si>
  <si>
    <t>trifrnd.com</t>
  </si>
  <si>
    <t>trifrnd.in</t>
  </si>
  <si>
    <t>services.trifrnd.in</t>
  </si>
  <si>
    <t>portal.trifrnd.in</t>
  </si>
  <si>
    <t>online.trifrnd.in</t>
  </si>
  <si>
    <t>demo.trifrnd.in</t>
  </si>
  <si>
    <t>complaint.trifrnd.in</t>
  </si>
  <si>
    <t>apip.trifrnd.in</t>
  </si>
  <si>
    <t>tcrm.trifrnd.com</t>
  </si>
  <si>
    <t>seva.trifrnd.com</t>
  </si>
  <si>
    <t>saiansh.trifrnd.com</t>
  </si>
  <si>
    <t>sag.trifrnd.com</t>
  </si>
  <si>
    <t>raju.trifrnd.com</t>
  </si>
  <si>
    <t>onlinecalss.trifrnd.com</t>
  </si>
  <si>
    <t>office.trifrnd.com</t>
  </si>
  <si>
    <t>crm.trifrnd.com</t>
  </si>
  <si>
    <t>class.trifrnd.com</t>
  </si>
  <si>
    <t>SMSP.trifrnd.com</t>
  </si>
  <si>
    <t>trifrnd.co.in</t>
  </si>
  <si>
    <t>Services website ( in-process)</t>
  </si>
  <si>
    <t>Trifrnd employee portal</t>
  </si>
  <si>
    <t>Trifrnd e-commerse demo purpose website</t>
  </si>
  <si>
    <t>All trifrnd products &amp; wesite demos</t>
  </si>
  <si>
    <t>complaint management demo web application</t>
  </si>
  <si>
    <t>API strage for internal team</t>
  </si>
  <si>
    <t>Trifrnd main website</t>
  </si>
  <si>
    <t>CRM product</t>
  </si>
  <si>
    <t>Sevagram old website</t>
  </si>
  <si>
    <t>School ID card collection data - Client website</t>
  </si>
  <si>
    <t>Survey customized tool</t>
  </si>
  <si>
    <t>Removed</t>
  </si>
  <si>
    <t>Prajakta Naik</t>
  </si>
  <si>
    <t>LALITA RAJENDRA GAIKWAD</t>
  </si>
  <si>
    <t>Mrunali Madan Wadekar</t>
  </si>
  <si>
    <t>Afternoon</t>
  </si>
  <si>
    <t>Dhankawadi</t>
  </si>
  <si>
    <t>Working status</t>
  </si>
  <si>
    <t>Experience</t>
  </si>
  <si>
    <t>Residenace</t>
  </si>
  <si>
    <t>Int. Time</t>
  </si>
  <si>
    <t>Name</t>
  </si>
  <si>
    <t>Post</t>
  </si>
  <si>
    <t>Office Assistant</t>
  </si>
  <si>
    <t>7-8 years</t>
  </si>
  <si>
    <t>Job searching</t>
  </si>
  <si>
    <t>Kirti Somnath Pawar</t>
  </si>
  <si>
    <t>Back Office Coordinator at Gst thorat</t>
  </si>
  <si>
    <t>Claims executiv</t>
  </si>
  <si>
    <t>Quality Consultant at HYRE</t>
  </si>
  <si>
    <t>Qualification</t>
  </si>
  <si>
    <t>B.Sc. - Computers</t>
  </si>
  <si>
    <t>B.Com.</t>
  </si>
  <si>
    <t>B.Com</t>
  </si>
  <si>
    <t>JAYSHREE NAVALE</t>
  </si>
  <si>
    <t>10 yrs</t>
  </si>
  <si>
    <t>Recently Left job</t>
  </si>
  <si>
    <t>Back office Executive</t>
  </si>
  <si>
    <t>Balaswamy Infotech (Husband)</t>
  </si>
  <si>
    <t>Demanding 20 K</t>
  </si>
  <si>
    <t>Demanding 10 K</t>
  </si>
  <si>
    <t>Demanding 14 K</t>
  </si>
  <si>
    <t xml:space="preserve">12.5 K upto 2 months &amp; performance based - 15K </t>
  </si>
  <si>
    <t>12.5 K for 2 months, 14 K on performance.</t>
  </si>
  <si>
    <t>B.Sc. Comp.</t>
  </si>
  <si>
    <t>Dual Core / 2CPU</t>
  </si>
  <si>
    <t>RAM : 2 GB</t>
  </si>
  <si>
    <t>Bandwidth : 1 TB</t>
  </si>
  <si>
    <t>Dual Core</t>
  </si>
  <si>
    <t>Bandwidth : 2 TB</t>
  </si>
  <si>
    <t>3 Core</t>
  </si>
  <si>
    <t>RAM : 3 GB</t>
  </si>
  <si>
    <t>Bandwidth : 3 TB</t>
  </si>
  <si>
    <t>Meenakshi Ganesh Raparti</t>
  </si>
  <si>
    <t>priyanka_parmeshwar</t>
  </si>
  <si>
    <t>Mansi Bobde</t>
  </si>
  <si>
    <t>B.Sc. Comp</t>
  </si>
  <si>
    <t xml:space="preserve">Intern for 2 months </t>
  </si>
  <si>
    <t>Unpaid</t>
  </si>
  <si>
    <t>Manasi</t>
  </si>
  <si>
    <t>Mahendra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</si>
</sst>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rgb="FF464646"/>
      <name val="Muli"/>
    </font>
    <font>
      <sz val="11"/>
      <color rgb="FF509C05"/>
      <name val="Arial"/>
      <family val="2"/>
    </font>
    <font>
      <strike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5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15" fontId="0" fillId="0" borderId="0" xfId="0" applyNumberFormat="1"/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5" fontId="2" fillId="0" borderId="0" xfId="0" applyNumberFormat="1" applyFont="1"/>
    <xf numFmtId="15" fontId="2" fillId="0" borderId="0" xfId="0" applyNumberFormat="1" applyFont="1" applyAlignment="1">
      <alignment horizontal="center"/>
    </xf>
    <xf numFmtId="15" fontId="0" fillId="0" borderId="0" xfId="0" applyNumberFormat="1" applyAlignment="1">
      <alignment horizontal="center"/>
    </xf>
    <xf numFmtId="15" fontId="2" fillId="2" borderId="0" xfId="0" applyNumberFormat="1" applyFont="1" applyFill="1"/>
    <xf numFmtId="15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15" fontId="0" fillId="2" borderId="0" xfId="0" applyNumberFormat="1" applyFill="1"/>
    <xf numFmtId="0" fontId="0" fillId="4" borderId="0" xfId="0" applyFill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3" fillId="0" borderId="0" xfId="1" applyAlignment="1" applyProtection="1">
      <alignment wrapText="1"/>
    </xf>
    <xf numFmtId="1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4" fillId="3" borderId="0" xfId="0" applyFont="1" applyFill="1"/>
    <xf numFmtId="0" fontId="0" fillId="0" borderId="3" xfId="0" applyBorder="1" applyAlignment="1">
      <alignment horizontal="center"/>
    </xf>
    <xf numFmtId="0" fontId="1" fillId="0" borderId="3" xfId="0" applyFont="1" applyBorder="1"/>
    <xf numFmtId="0" fontId="1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/>
    </xf>
    <xf numFmtId="0" fontId="5" fillId="3" borderId="0" xfId="0" applyFont="1" applyFill="1"/>
    <xf numFmtId="0" fontId="6" fillId="0" borderId="0" xfId="0" applyFont="1"/>
    <xf numFmtId="0" fontId="5" fillId="6" borderId="0" xfId="0" applyFont="1" applyFill="1"/>
    <xf numFmtId="1" fontId="5" fillId="0" borderId="0" xfId="0" applyNumberFormat="1" applyFont="1" applyAlignment="1">
      <alignment horizontal="center"/>
    </xf>
    <xf numFmtId="0" fontId="0" fillId="6" borderId="0" xfId="0" applyFill="1" applyAlignment="1">
      <alignment horizontal="center"/>
    </xf>
    <xf numFmtId="0" fontId="9" fillId="3" borderId="0" xfId="0" applyFont="1" applyFill="1"/>
    <xf numFmtId="18" fontId="0" fillId="0" borderId="0" xfId="0" applyNumberFormat="1"/>
    <xf numFmtId="0" fontId="10" fillId="0" borderId="0" xfId="0" applyFont="1"/>
    <xf numFmtId="0" fontId="0" fillId="5" borderId="0" xfId="0" applyFill="1"/>
    <xf numFmtId="9" fontId="0" fillId="0" borderId="0" xfId="0" applyNumberFormat="1"/>
    <xf numFmtId="0" fontId="11" fillId="0" borderId="0" xfId="0" applyFont="1" applyAlignment="1">
      <alignment horizontal="center" wrapText="1"/>
    </xf>
    <xf numFmtId="0" fontId="12" fillId="0" borderId="0" xfId="0" applyFont="1"/>
    <xf numFmtId="0" fontId="0" fillId="7" borderId="0" xfId="0" applyFill="1"/>
    <xf numFmtId="0" fontId="1" fillId="3" borderId="0" xfId="0" applyFont="1" applyFill="1" applyAlignment="1">
      <alignment horizontal="center" vertical="center"/>
    </xf>
    <xf numFmtId="0" fontId="0" fillId="8" borderId="0" xfId="0" applyFill="1"/>
    <xf numFmtId="0" fontId="12" fillId="8" borderId="0" xfId="0" applyFont="1" applyFill="1"/>
    <xf numFmtId="0" fontId="1" fillId="3" borderId="0" xfId="0" applyFont="1" applyFill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trifrnd.in/testing/emp/vaibhavi/12/" TargetMode="External"/><Relationship Id="rId2" Type="http://schemas.openxmlformats.org/officeDocument/2006/relationships/hyperlink" Target="https://trifrnd.in/testing/emp/Tushar/12/" TargetMode="External"/><Relationship Id="rId1" Type="http://schemas.openxmlformats.org/officeDocument/2006/relationships/hyperlink" Target="https://trifrnd.in/testing/emp/Pankaj/12/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82"/>
  <sheetViews>
    <sheetView topLeftCell="A16" workbookViewId="0">
      <selection activeCell="C37" sqref="C37"/>
    </sheetView>
  </sheetViews>
  <sheetFormatPr defaultRowHeight="15"/>
  <cols>
    <col min="2" max="2" width="9.7109375" bestFit="1" customWidth="1"/>
    <col min="3" max="3" width="58.28515625" style="4" customWidth="1"/>
    <col min="4" max="4" width="12.7109375" customWidth="1"/>
    <col min="5" max="5" width="54.85546875" style="4" customWidth="1"/>
  </cols>
  <sheetData>
    <row r="2" spans="1:5">
      <c r="A2" s="1" t="s">
        <v>0</v>
      </c>
      <c r="B2" s="1" t="s">
        <v>1</v>
      </c>
      <c r="C2" s="2" t="s">
        <v>2</v>
      </c>
      <c r="D2" s="1" t="s">
        <v>3</v>
      </c>
      <c r="E2" s="2" t="s">
        <v>4</v>
      </c>
    </row>
    <row r="3" spans="1:5" ht="30">
      <c r="A3">
        <v>1</v>
      </c>
      <c r="B3" s="3">
        <v>44830</v>
      </c>
      <c r="C3" s="4" t="s">
        <v>5</v>
      </c>
      <c r="E3" s="4" t="s">
        <v>6</v>
      </c>
    </row>
    <row r="4" spans="1:5">
      <c r="A4">
        <v>2</v>
      </c>
      <c r="B4" s="3">
        <v>44830</v>
      </c>
      <c r="C4" s="4" t="s">
        <v>7</v>
      </c>
      <c r="E4" s="4" t="s">
        <v>8</v>
      </c>
    </row>
    <row r="5" spans="1:5">
      <c r="A5">
        <v>3</v>
      </c>
      <c r="B5" s="3">
        <v>44831</v>
      </c>
      <c r="C5" s="4" t="s">
        <v>9</v>
      </c>
      <c r="E5" s="4" t="s">
        <v>10</v>
      </c>
    </row>
    <row r="6" spans="1:5">
      <c r="A6">
        <v>4</v>
      </c>
      <c r="B6" s="3">
        <v>44831</v>
      </c>
      <c r="C6" s="4" t="s">
        <v>11</v>
      </c>
      <c r="E6" s="4" t="s">
        <v>12</v>
      </c>
    </row>
    <row r="7" spans="1:5">
      <c r="A7">
        <v>5</v>
      </c>
      <c r="B7" s="3">
        <v>44831</v>
      </c>
      <c r="C7" s="4" t="s">
        <v>13</v>
      </c>
      <c r="E7" s="4" t="s">
        <v>14</v>
      </c>
    </row>
    <row r="8" spans="1:5">
      <c r="A8">
        <v>6</v>
      </c>
      <c r="B8" s="3">
        <v>44831</v>
      </c>
      <c r="C8" s="4" t="s">
        <v>15</v>
      </c>
    </row>
    <row r="9" spans="1:5">
      <c r="A9">
        <v>7</v>
      </c>
      <c r="B9" s="3">
        <v>44832</v>
      </c>
    </row>
    <row r="10" spans="1:5">
      <c r="B10" s="3"/>
    </row>
    <row r="11" spans="1:5">
      <c r="B11" s="3"/>
    </row>
    <row r="12" spans="1:5">
      <c r="B12" s="3"/>
    </row>
    <row r="13" spans="1:5">
      <c r="B13" s="3">
        <v>44831</v>
      </c>
      <c r="C13" t="s">
        <v>16</v>
      </c>
    </row>
    <row r="14" spans="1:5">
      <c r="B14" s="3">
        <v>44831</v>
      </c>
      <c r="C14" t="s">
        <v>17</v>
      </c>
    </row>
    <row r="15" spans="1:5">
      <c r="B15" s="3">
        <v>44831</v>
      </c>
      <c r="C15" t="s">
        <v>18</v>
      </c>
    </row>
    <row r="16" spans="1:5">
      <c r="B16" s="3">
        <v>44832</v>
      </c>
      <c r="C16" t="s">
        <v>19</v>
      </c>
    </row>
    <row r="17" spans="2:7">
      <c r="B17" s="3">
        <v>44832</v>
      </c>
      <c r="C17" t="s">
        <v>20</v>
      </c>
    </row>
    <row r="18" spans="2:7">
      <c r="B18" s="3">
        <v>44832</v>
      </c>
      <c r="C18" t="s">
        <v>21</v>
      </c>
    </row>
    <row r="20" spans="2:7">
      <c r="B20" s="3">
        <v>44844</v>
      </c>
      <c r="C20" s="4" t="s">
        <v>22</v>
      </c>
      <c r="D20" t="s">
        <v>23</v>
      </c>
      <c r="E20" s="4" t="s">
        <v>24</v>
      </c>
    </row>
    <row r="21" spans="2:7">
      <c r="B21" s="3">
        <v>44844</v>
      </c>
      <c r="C21" s="4" t="s">
        <v>25</v>
      </c>
      <c r="D21" t="s">
        <v>23</v>
      </c>
    </row>
    <row r="22" spans="2:7">
      <c r="B22" s="3">
        <v>44844</v>
      </c>
      <c r="C22" s="4" t="s">
        <v>26</v>
      </c>
      <c r="D22" t="s">
        <v>23</v>
      </c>
    </row>
    <row r="23" spans="2:7">
      <c r="B23" s="3">
        <v>44844</v>
      </c>
      <c r="C23" s="4" t="s">
        <v>27</v>
      </c>
      <c r="D23" t="s">
        <v>28</v>
      </c>
      <c r="E23" s="4" t="s">
        <v>29</v>
      </c>
    </row>
    <row r="24" spans="2:7">
      <c r="B24" s="3">
        <v>44844</v>
      </c>
      <c r="C24" s="4" t="s">
        <v>30</v>
      </c>
      <c r="D24" t="s">
        <v>28</v>
      </c>
    </row>
    <row r="25" spans="2:7">
      <c r="B25" s="3">
        <v>44844</v>
      </c>
      <c r="C25" s="4" t="s">
        <v>31</v>
      </c>
      <c r="D25" t="s">
        <v>28</v>
      </c>
    </row>
    <row r="26" spans="2:7">
      <c r="B26" s="3">
        <v>44845</v>
      </c>
      <c r="C26" s="4" t="s">
        <v>32</v>
      </c>
      <c r="D26" t="s">
        <v>23</v>
      </c>
    </row>
    <row r="27" spans="2:7">
      <c r="B27" s="3">
        <v>44845</v>
      </c>
      <c r="C27" s="4" t="s">
        <v>33</v>
      </c>
      <c r="D27" t="s">
        <v>23</v>
      </c>
      <c r="E27" s="4" t="s">
        <v>34</v>
      </c>
    </row>
    <row r="28" spans="2:7">
      <c r="B28" s="3">
        <v>44845</v>
      </c>
      <c r="C28" s="4" t="s">
        <v>35</v>
      </c>
      <c r="D28" t="s">
        <v>28</v>
      </c>
      <c r="E28"/>
      <c r="F28" s="5"/>
      <c r="G28" s="5"/>
    </row>
    <row r="29" spans="2:7">
      <c r="B29" s="3">
        <v>44845</v>
      </c>
      <c r="C29" s="4" t="s">
        <v>36</v>
      </c>
      <c r="D29" t="s">
        <v>28</v>
      </c>
      <c r="F29" s="5"/>
      <c r="G29" s="5"/>
    </row>
    <row r="30" spans="2:7">
      <c r="B30" s="3">
        <v>44845</v>
      </c>
      <c r="C30" s="4" t="s">
        <v>37</v>
      </c>
      <c r="D30" t="s">
        <v>28</v>
      </c>
      <c r="F30" s="5"/>
      <c r="G30" s="5"/>
    </row>
    <row r="31" spans="2:7">
      <c r="B31" s="3">
        <v>44845</v>
      </c>
      <c r="C31" s="4" t="s">
        <v>38</v>
      </c>
      <c r="D31" t="s">
        <v>28</v>
      </c>
    </row>
    <row r="32" spans="2:7">
      <c r="B32" s="3">
        <v>44845</v>
      </c>
      <c r="C32" s="4" t="s">
        <v>39</v>
      </c>
      <c r="D32" t="s">
        <v>28</v>
      </c>
    </row>
    <row r="33" spans="2:5">
      <c r="B33" s="3">
        <v>44845</v>
      </c>
      <c r="C33" s="4" t="s">
        <v>40</v>
      </c>
      <c r="D33" t="s">
        <v>28</v>
      </c>
    </row>
    <row r="36" spans="2:5">
      <c r="B36" s="3">
        <v>44846</v>
      </c>
      <c r="C36" s="4" t="s">
        <v>41</v>
      </c>
      <c r="D36" t="s">
        <v>23</v>
      </c>
    </row>
    <row r="39" spans="2:5">
      <c r="B39" s="3">
        <v>44846</v>
      </c>
      <c r="C39" s="4" t="s">
        <v>42</v>
      </c>
    </row>
    <row r="40" spans="2:5">
      <c r="B40" s="3">
        <v>44846</v>
      </c>
      <c r="C40" s="4" t="s">
        <v>43</v>
      </c>
      <c r="D40" t="s">
        <v>23</v>
      </c>
    </row>
    <row r="41" spans="2:5">
      <c r="B41" s="3">
        <v>44846</v>
      </c>
      <c r="C41" s="4" t="s">
        <v>44</v>
      </c>
      <c r="D41" t="s">
        <v>23</v>
      </c>
      <c r="E41" s="4" t="s">
        <v>45</v>
      </c>
    </row>
    <row r="45" spans="2:5">
      <c r="B45" s="3">
        <v>44847</v>
      </c>
      <c r="C45" s="4" t="s">
        <v>46</v>
      </c>
      <c r="D45" t="s">
        <v>23</v>
      </c>
    </row>
    <row r="46" spans="2:5">
      <c r="B46" s="3">
        <v>44847</v>
      </c>
      <c r="C46" s="4" t="s">
        <v>47</v>
      </c>
      <c r="D46" t="s">
        <v>23</v>
      </c>
    </row>
    <row r="47" spans="2:5">
      <c r="B47" s="3">
        <v>44847</v>
      </c>
      <c r="C47" s="4" t="s">
        <v>48</v>
      </c>
      <c r="D47" t="s">
        <v>23</v>
      </c>
    </row>
    <row r="48" spans="2:5">
      <c r="B48" s="3">
        <v>44847</v>
      </c>
      <c r="C48" s="4" t="s">
        <v>49</v>
      </c>
      <c r="D48" t="s">
        <v>23</v>
      </c>
    </row>
    <row r="49" spans="2:5">
      <c r="B49" s="3">
        <v>44847</v>
      </c>
      <c r="C49" s="4" t="s">
        <v>50</v>
      </c>
      <c r="D49" t="s">
        <v>23</v>
      </c>
    </row>
    <row r="51" spans="2:5">
      <c r="B51" s="3">
        <v>44848</v>
      </c>
    </row>
    <row r="52" spans="2:5">
      <c r="B52" s="3">
        <v>44849</v>
      </c>
      <c r="C52" s="4" t="s">
        <v>51</v>
      </c>
    </row>
    <row r="54" spans="2:5">
      <c r="B54" s="3">
        <v>44851</v>
      </c>
      <c r="C54" s="4" t="s">
        <v>52</v>
      </c>
      <c r="D54" t="s">
        <v>23</v>
      </c>
    </row>
    <row r="55" spans="2:5">
      <c r="B55" s="3">
        <v>44851</v>
      </c>
      <c r="C55" s="4" t="s">
        <v>53</v>
      </c>
      <c r="D55" t="s">
        <v>23</v>
      </c>
    </row>
    <row r="57" spans="2:5">
      <c r="B57" s="3">
        <v>44852</v>
      </c>
      <c r="C57" s="4" t="s">
        <v>54</v>
      </c>
    </row>
    <row r="58" spans="2:5">
      <c r="B58" s="3">
        <v>44852</v>
      </c>
      <c r="C58" s="4" t="s">
        <v>55</v>
      </c>
      <c r="D58" t="s">
        <v>23</v>
      </c>
    </row>
    <row r="59" spans="2:5">
      <c r="B59" s="3">
        <v>44852</v>
      </c>
      <c r="C59" s="4" t="s">
        <v>56</v>
      </c>
    </row>
    <row r="60" spans="2:5">
      <c r="B60" s="3">
        <v>44852</v>
      </c>
      <c r="C60" s="4" t="s">
        <v>57</v>
      </c>
    </row>
    <row r="61" spans="2:5" ht="30">
      <c r="B61" s="3">
        <v>44852</v>
      </c>
      <c r="C61" s="4" t="s">
        <v>58</v>
      </c>
      <c r="D61" t="s">
        <v>23</v>
      </c>
      <c r="E61" s="4" t="s">
        <v>59</v>
      </c>
    </row>
    <row r="62" spans="2:5">
      <c r="B62" s="3">
        <v>44852</v>
      </c>
      <c r="C62" s="4" t="s">
        <v>60</v>
      </c>
      <c r="D62" t="s">
        <v>23</v>
      </c>
    </row>
    <row r="63" spans="2:5">
      <c r="B63" s="3">
        <v>44852</v>
      </c>
      <c r="C63" s="4" t="s">
        <v>61</v>
      </c>
      <c r="D63" t="s">
        <v>23</v>
      </c>
    </row>
    <row r="64" spans="2:5">
      <c r="B64" s="3">
        <v>44852</v>
      </c>
      <c r="C64" s="4" t="s">
        <v>62</v>
      </c>
      <c r="D64" t="s">
        <v>23</v>
      </c>
    </row>
    <row r="66" spans="2:5">
      <c r="B66" s="3">
        <v>44853</v>
      </c>
      <c r="C66" s="4" t="s">
        <v>63</v>
      </c>
      <c r="D66" t="s">
        <v>23</v>
      </c>
      <c r="E66" s="4" t="s">
        <v>64</v>
      </c>
    </row>
    <row r="67" spans="2:5">
      <c r="B67" s="3">
        <v>44853</v>
      </c>
      <c r="C67" s="4" t="s">
        <v>65</v>
      </c>
      <c r="D67" t="s">
        <v>23</v>
      </c>
    </row>
    <row r="68" spans="2:5">
      <c r="B68" s="3">
        <v>44853</v>
      </c>
      <c r="C68" s="4" t="s">
        <v>66</v>
      </c>
      <c r="D68" t="s">
        <v>67</v>
      </c>
    </row>
    <row r="69" spans="2:5">
      <c r="B69" s="3">
        <v>44853</v>
      </c>
      <c r="C69" s="4" t="s">
        <v>68</v>
      </c>
      <c r="D69" t="s">
        <v>23</v>
      </c>
      <c r="E69" s="4" t="s">
        <v>69</v>
      </c>
    </row>
    <row r="71" spans="2:5">
      <c r="B71" s="3">
        <v>44854</v>
      </c>
      <c r="C71" s="4" t="s">
        <v>70</v>
      </c>
      <c r="D71" t="s">
        <v>23</v>
      </c>
      <c r="E71" s="4" t="s">
        <v>71</v>
      </c>
    </row>
    <row r="72" spans="2:5">
      <c r="B72" s="3">
        <v>44854</v>
      </c>
    </row>
    <row r="78" spans="2:5">
      <c r="B78" s="3">
        <v>44860</v>
      </c>
    </row>
    <row r="79" spans="2:5">
      <c r="B79" s="3">
        <v>44861</v>
      </c>
      <c r="C79" s="4" t="s">
        <v>72</v>
      </c>
    </row>
    <row r="80" spans="2:5">
      <c r="B80" s="3">
        <v>44861</v>
      </c>
      <c r="C80" s="4" t="s">
        <v>73</v>
      </c>
    </row>
    <row r="81" spans="2:3">
      <c r="B81" s="3">
        <v>44861</v>
      </c>
      <c r="C81" s="4" t="s">
        <v>74</v>
      </c>
    </row>
    <row r="82" spans="2:3">
      <c r="B82" s="3">
        <v>44862</v>
      </c>
    </row>
  </sheetData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C4:L7"/>
  <sheetViews>
    <sheetView workbookViewId="0">
      <selection activeCell="H14" sqref="H14"/>
    </sheetView>
  </sheetViews>
  <sheetFormatPr defaultRowHeight="15"/>
  <cols>
    <col min="10" max="10" width="21.42578125" customWidth="1"/>
    <col min="11" max="11" width="15.42578125" customWidth="1"/>
    <col min="12" max="12" width="19" customWidth="1"/>
  </cols>
  <sheetData>
    <row r="4" spans="3:12">
      <c r="C4">
        <v>549</v>
      </c>
      <c r="D4">
        <v>12</v>
      </c>
      <c r="E4">
        <f>C4*D4</f>
        <v>6588</v>
      </c>
      <c r="F4" s="46">
        <v>0.18</v>
      </c>
      <c r="G4">
        <f>E4*F4</f>
        <v>1185.8399999999999</v>
      </c>
      <c r="H4">
        <f>E4+G4</f>
        <v>7773.84</v>
      </c>
      <c r="J4" s="47" t="s">
        <v>454</v>
      </c>
      <c r="K4" s="47" t="s">
        <v>455</v>
      </c>
      <c r="L4" s="47" t="s">
        <v>456</v>
      </c>
    </row>
    <row r="5" spans="3:12">
      <c r="C5">
        <v>699</v>
      </c>
      <c r="D5">
        <v>12</v>
      </c>
      <c r="E5">
        <f>C5*D5</f>
        <v>8388</v>
      </c>
      <c r="F5" s="46">
        <v>0.18</v>
      </c>
      <c r="G5">
        <f>E5*F5</f>
        <v>1509.84</v>
      </c>
      <c r="H5">
        <f>E5+G5</f>
        <v>9897.84</v>
      </c>
      <c r="J5" s="47" t="s">
        <v>457</v>
      </c>
      <c r="K5" s="47" t="s">
        <v>455</v>
      </c>
      <c r="L5" s="47" t="s">
        <v>458</v>
      </c>
    </row>
    <row r="6" spans="3:12">
      <c r="C6">
        <v>899</v>
      </c>
      <c r="D6">
        <v>12</v>
      </c>
      <c r="E6">
        <f>C6*D6</f>
        <v>10788</v>
      </c>
      <c r="F6" s="46">
        <v>0.18</v>
      </c>
      <c r="G6">
        <f>E6*F6</f>
        <v>1941.84</v>
      </c>
      <c r="H6">
        <f>E6+G6</f>
        <v>12729.84</v>
      </c>
      <c r="J6" s="47" t="s">
        <v>459</v>
      </c>
      <c r="K6" s="47" t="s">
        <v>460</v>
      </c>
      <c r="L6" s="47" t="s">
        <v>461</v>
      </c>
    </row>
    <row r="7" spans="3:12">
      <c r="C7">
        <v>1699</v>
      </c>
      <c r="D7">
        <v>12</v>
      </c>
      <c r="E7">
        <f>C7*D7</f>
        <v>20388</v>
      </c>
      <c r="F7" s="46">
        <v>0.18</v>
      </c>
      <c r="G7">
        <f>E7*F7</f>
        <v>3669.8399999999997</v>
      </c>
      <c r="H7">
        <f>E7+G7</f>
        <v>24057.84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G304"/>
  <sheetViews>
    <sheetView workbookViewId="0">
      <pane xSplit="2" ySplit="2" topLeftCell="C283" activePane="bottomRight" state="frozen"/>
      <selection pane="topRight" activeCell="C1" sqref="C1"/>
      <selection pane="bottomLeft" activeCell="A3" sqref="A3"/>
      <selection pane="bottomRight" activeCell="C304" sqref="C304"/>
    </sheetView>
  </sheetViews>
  <sheetFormatPr defaultRowHeight="15"/>
  <cols>
    <col min="1" max="1" width="7" customWidth="1"/>
    <col min="2" max="2" width="10.7109375" customWidth="1"/>
    <col min="3" max="3" width="72.5703125" style="4" customWidth="1"/>
    <col min="4" max="4" width="16.85546875" style="4" customWidth="1"/>
    <col min="5" max="5" width="19.5703125" style="4" customWidth="1"/>
    <col min="6" max="6" width="15" customWidth="1"/>
    <col min="7" max="7" width="65.7109375" style="4" customWidth="1"/>
  </cols>
  <sheetData>
    <row r="2" spans="1:7">
      <c r="A2" s="1" t="s">
        <v>0</v>
      </c>
      <c r="B2" s="1" t="s">
        <v>1</v>
      </c>
      <c r="C2" s="2" t="s">
        <v>2</v>
      </c>
      <c r="D2" s="2" t="s">
        <v>75</v>
      </c>
      <c r="E2" s="2" t="s">
        <v>76</v>
      </c>
      <c r="F2" s="1" t="s">
        <v>3</v>
      </c>
      <c r="G2" s="2" t="s">
        <v>4</v>
      </c>
    </row>
    <row r="3" spans="1:7">
      <c r="A3" s="6">
        <v>1</v>
      </c>
      <c r="B3" s="3">
        <v>44958</v>
      </c>
      <c r="C3" s="4" t="s">
        <v>77</v>
      </c>
      <c r="E3" s="4" t="s">
        <v>97</v>
      </c>
      <c r="F3" t="s">
        <v>23</v>
      </c>
    </row>
    <row r="4" spans="1:7">
      <c r="A4" s="6">
        <v>2</v>
      </c>
      <c r="B4" s="3">
        <v>44958</v>
      </c>
      <c r="C4" s="4" t="s">
        <v>78</v>
      </c>
      <c r="E4" s="4" t="s">
        <v>97</v>
      </c>
    </row>
    <row r="5" spans="1:7">
      <c r="A5" s="6">
        <v>3</v>
      </c>
      <c r="B5" s="3">
        <v>44958</v>
      </c>
      <c r="C5" s="4" t="s">
        <v>79</v>
      </c>
      <c r="E5" s="4" t="s">
        <v>97</v>
      </c>
    </row>
    <row r="6" spans="1:7">
      <c r="A6" s="6">
        <v>4</v>
      </c>
      <c r="B6" s="3">
        <v>44958</v>
      </c>
      <c r="C6" s="4" t="s">
        <v>80</v>
      </c>
      <c r="E6" s="4" t="s">
        <v>97</v>
      </c>
    </row>
    <row r="7" spans="1:7">
      <c r="A7" s="6">
        <v>5</v>
      </c>
      <c r="B7" s="3">
        <v>44958</v>
      </c>
      <c r="C7" s="4" t="s">
        <v>81</v>
      </c>
      <c r="D7" s="4" t="s">
        <v>98</v>
      </c>
      <c r="E7" s="4" t="s">
        <v>98</v>
      </c>
    </row>
    <row r="8" spans="1:7">
      <c r="A8" s="6">
        <v>6</v>
      </c>
      <c r="B8" s="3">
        <v>44958</v>
      </c>
      <c r="C8" s="4" t="s">
        <v>82</v>
      </c>
      <c r="D8" s="4" t="s">
        <v>97</v>
      </c>
      <c r="E8" s="4" t="s">
        <v>97</v>
      </c>
    </row>
    <row r="9" spans="1:7">
      <c r="A9" s="6">
        <v>7</v>
      </c>
      <c r="B9" s="3">
        <v>44958</v>
      </c>
      <c r="C9" s="4" t="s">
        <v>83</v>
      </c>
      <c r="D9" s="4" t="s">
        <v>97</v>
      </c>
      <c r="E9" s="4" t="s">
        <v>97</v>
      </c>
    </row>
    <row r="10" spans="1:7">
      <c r="A10" s="6">
        <v>8</v>
      </c>
      <c r="B10" s="3">
        <v>44958</v>
      </c>
      <c r="C10" s="4" t="s">
        <v>84</v>
      </c>
      <c r="D10" s="4" t="s">
        <v>97</v>
      </c>
      <c r="E10" s="4" t="s">
        <v>97</v>
      </c>
    </row>
    <row r="11" spans="1:7">
      <c r="A11" s="6">
        <v>9</v>
      </c>
      <c r="B11" s="3">
        <v>44958</v>
      </c>
      <c r="C11" s="4" t="s">
        <v>85</v>
      </c>
      <c r="D11" s="4" t="s">
        <v>86</v>
      </c>
      <c r="E11" s="4" t="s">
        <v>86</v>
      </c>
    </row>
    <row r="12" spans="1:7">
      <c r="A12" s="6">
        <v>10</v>
      </c>
      <c r="B12" s="3">
        <v>44958</v>
      </c>
      <c r="C12" s="4" t="s">
        <v>88</v>
      </c>
      <c r="D12" s="4" t="s">
        <v>86</v>
      </c>
      <c r="E12" s="4" t="s">
        <v>97</v>
      </c>
      <c r="F12" t="s">
        <v>23</v>
      </c>
      <c r="G12" s="4" t="s">
        <v>91</v>
      </c>
    </row>
    <row r="13" spans="1:7">
      <c r="A13" s="6">
        <v>11</v>
      </c>
      <c r="B13" s="3">
        <v>44958</v>
      </c>
      <c r="C13" s="4" t="s">
        <v>87</v>
      </c>
      <c r="D13" s="4" t="s">
        <v>97</v>
      </c>
      <c r="E13" s="4" t="s">
        <v>99</v>
      </c>
      <c r="F13" t="s">
        <v>23</v>
      </c>
      <c r="G13" s="4" t="s">
        <v>92</v>
      </c>
    </row>
    <row r="14" spans="1:7">
      <c r="A14" s="6">
        <v>12</v>
      </c>
      <c r="B14" s="3">
        <v>44958</v>
      </c>
      <c r="C14" s="4" t="s">
        <v>89</v>
      </c>
      <c r="D14" s="4" t="s">
        <v>97</v>
      </c>
      <c r="E14" s="4" t="s">
        <v>97</v>
      </c>
    </row>
    <row r="15" spans="1:7">
      <c r="A15" s="6">
        <v>13</v>
      </c>
      <c r="B15" s="3">
        <v>44958</v>
      </c>
      <c r="C15" s="4" t="s">
        <v>90</v>
      </c>
      <c r="D15" s="4" t="s">
        <v>97</v>
      </c>
      <c r="E15" s="4" t="s">
        <v>97</v>
      </c>
    </row>
    <row r="16" spans="1:7">
      <c r="A16" s="6">
        <v>14</v>
      </c>
      <c r="B16" s="3">
        <v>44959</v>
      </c>
      <c r="C16" s="4" t="s">
        <v>93</v>
      </c>
      <c r="D16" s="4" t="s">
        <v>97</v>
      </c>
      <c r="E16" s="4" t="s">
        <v>97</v>
      </c>
      <c r="F16" s="4" t="s">
        <v>23</v>
      </c>
      <c r="G16" s="4" t="s">
        <v>100</v>
      </c>
    </row>
    <row r="17" spans="1:7">
      <c r="A17" s="6">
        <v>15</v>
      </c>
      <c r="B17" s="3">
        <v>44959</v>
      </c>
      <c r="C17" s="4" t="s">
        <v>94</v>
      </c>
      <c r="D17"/>
      <c r="E17"/>
      <c r="F17" t="s">
        <v>23</v>
      </c>
      <c r="G17" s="4" t="s">
        <v>95</v>
      </c>
    </row>
    <row r="18" spans="1:7">
      <c r="A18" s="6">
        <v>16</v>
      </c>
      <c r="B18" s="3">
        <v>44960</v>
      </c>
      <c r="C18" s="4" t="s">
        <v>96</v>
      </c>
      <c r="D18"/>
      <c r="E18"/>
    </row>
    <row r="19" spans="1:7">
      <c r="A19" s="6">
        <v>17</v>
      </c>
      <c r="B19" s="3">
        <v>44960</v>
      </c>
      <c r="C19" s="4" t="s">
        <v>101</v>
      </c>
    </row>
    <row r="21" spans="1:7">
      <c r="B21" s="3"/>
    </row>
    <row r="22" spans="1:7">
      <c r="B22" s="3">
        <v>44963</v>
      </c>
      <c r="C22" s="4" t="s">
        <v>103</v>
      </c>
    </row>
    <row r="23" spans="1:7">
      <c r="B23" s="3">
        <v>44963</v>
      </c>
      <c r="C23" s="4" t="s">
        <v>104</v>
      </c>
    </row>
    <row r="24" spans="1:7">
      <c r="B24" s="3">
        <v>44963</v>
      </c>
    </row>
    <row r="25" spans="1:7">
      <c r="B25" s="3">
        <v>44964</v>
      </c>
      <c r="C25" s="4" t="s">
        <v>102</v>
      </c>
      <c r="D25" s="4" t="s">
        <v>86</v>
      </c>
      <c r="E25" s="4" t="s">
        <v>86</v>
      </c>
    </row>
    <row r="26" spans="1:7">
      <c r="B26" s="3">
        <v>44964</v>
      </c>
      <c r="C26" s="4" t="s">
        <v>106</v>
      </c>
      <c r="G26" s="4" t="s">
        <v>108</v>
      </c>
    </row>
    <row r="27" spans="1:7">
      <c r="B27" s="3">
        <v>44964</v>
      </c>
      <c r="C27" s="4" t="s">
        <v>107</v>
      </c>
      <c r="G27"/>
    </row>
    <row r="28" spans="1:7">
      <c r="B28" s="3">
        <v>44964</v>
      </c>
      <c r="C28" s="4" t="s">
        <v>105</v>
      </c>
      <c r="F28" t="s">
        <v>23</v>
      </c>
    </row>
    <row r="29" spans="1:7">
      <c r="B29" s="3">
        <v>44965</v>
      </c>
      <c r="C29" s="4" t="s">
        <v>125</v>
      </c>
    </row>
    <row r="30" spans="1:7">
      <c r="B30" s="3">
        <v>44965</v>
      </c>
      <c r="C30" s="4" t="s">
        <v>109</v>
      </c>
      <c r="F30" t="s">
        <v>23</v>
      </c>
    </row>
    <row r="31" spans="1:7">
      <c r="B31" s="3">
        <v>44965</v>
      </c>
      <c r="C31" s="4" t="s">
        <v>110</v>
      </c>
      <c r="F31" t="s">
        <v>23</v>
      </c>
    </row>
    <row r="32" spans="1:7">
      <c r="B32" s="3">
        <v>44966</v>
      </c>
      <c r="C32" s="4" t="s">
        <v>111</v>
      </c>
      <c r="F32" t="s">
        <v>23</v>
      </c>
    </row>
    <row r="33" spans="2:7">
      <c r="B33" s="3">
        <v>44966</v>
      </c>
      <c r="C33" s="4" t="s">
        <v>112</v>
      </c>
      <c r="F33" t="s">
        <v>23</v>
      </c>
      <c r="G33" s="4" t="s">
        <v>124</v>
      </c>
    </row>
    <row r="34" spans="2:7">
      <c r="B34" s="3">
        <v>44966</v>
      </c>
      <c r="C34" s="4" t="s">
        <v>113</v>
      </c>
    </row>
    <row r="35" spans="2:7">
      <c r="B35" s="3">
        <v>44966</v>
      </c>
      <c r="C35" s="4" t="s">
        <v>114</v>
      </c>
      <c r="F35" t="s">
        <v>23</v>
      </c>
      <c r="G35" s="4" t="s">
        <v>123</v>
      </c>
    </row>
    <row r="36" spans="2:7">
      <c r="B36" s="3">
        <v>44967</v>
      </c>
      <c r="C36" s="4" t="s">
        <v>126</v>
      </c>
      <c r="D36" s="4" t="s">
        <v>137</v>
      </c>
      <c r="E36" s="4" t="s">
        <v>136</v>
      </c>
      <c r="F36" t="s">
        <v>23</v>
      </c>
      <c r="G36" s="4" t="s">
        <v>127</v>
      </c>
    </row>
    <row r="37" spans="2:7">
      <c r="B37" s="3">
        <v>44967</v>
      </c>
      <c r="C37" s="4" t="s">
        <v>129</v>
      </c>
      <c r="D37" s="4" t="s">
        <v>138</v>
      </c>
    </row>
    <row r="38" spans="2:7">
      <c r="B38" s="3">
        <v>44967</v>
      </c>
      <c r="C38" s="4" t="s">
        <v>128</v>
      </c>
      <c r="F38" t="s">
        <v>23</v>
      </c>
    </row>
    <row r="39" spans="2:7">
      <c r="B39" s="3">
        <v>44968</v>
      </c>
      <c r="C39" s="4" t="s">
        <v>130</v>
      </c>
    </row>
    <row r="40" spans="2:7">
      <c r="B40" s="3">
        <v>44968</v>
      </c>
      <c r="C40" s="4" t="s">
        <v>131</v>
      </c>
      <c r="G40" s="4" t="s">
        <v>139</v>
      </c>
    </row>
    <row r="41" spans="2:7">
      <c r="B41" s="3">
        <v>44968</v>
      </c>
    </row>
    <row r="43" spans="2:7">
      <c r="B43" t="s">
        <v>132</v>
      </c>
      <c r="C43" s="4" t="s">
        <v>133</v>
      </c>
    </row>
    <row r="44" spans="2:7">
      <c r="B44" t="s">
        <v>132</v>
      </c>
      <c r="C44" s="4" t="s">
        <v>134</v>
      </c>
      <c r="F44" t="s">
        <v>23</v>
      </c>
    </row>
    <row r="45" spans="2:7">
      <c r="B45" t="s">
        <v>132</v>
      </c>
      <c r="C45" s="4" t="s">
        <v>146</v>
      </c>
      <c r="F45" t="s">
        <v>23</v>
      </c>
    </row>
    <row r="46" spans="2:7">
      <c r="B46" t="s">
        <v>132</v>
      </c>
      <c r="C46" s="4" t="s">
        <v>135</v>
      </c>
    </row>
    <row r="47" spans="2:7">
      <c r="B47" s="3">
        <v>44971</v>
      </c>
      <c r="C47" s="4" t="s">
        <v>140</v>
      </c>
    </row>
    <row r="48" spans="2:7">
      <c r="B48" s="3">
        <v>44971</v>
      </c>
      <c r="C48" s="4" t="s">
        <v>141</v>
      </c>
      <c r="F48" t="s">
        <v>23</v>
      </c>
    </row>
    <row r="49" spans="2:7">
      <c r="B49" s="3">
        <v>44971</v>
      </c>
      <c r="C49" s="4" t="s">
        <v>142</v>
      </c>
      <c r="F49" t="s">
        <v>23</v>
      </c>
    </row>
    <row r="50" spans="2:7">
      <c r="B50" s="3">
        <v>44971</v>
      </c>
      <c r="C50" s="4" t="s">
        <v>143</v>
      </c>
      <c r="G50" s="4" t="s">
        <v>144</v>
      </c>
    </row>
    <row r="51" spans="2:7">
      <c r="B51" s="3">
        <v>44971</v>
      </c>
      <c r="C51" s="4" t="s">
        <v>145</v>
      </c>
    </row>
    <row r="52" spans="2:7">
      <c r="B52" s="3">
        <v>44972</v>
      </c>
    </row>
    <row r="53" spans="2:7">
      <c r="B53" s="3">
        <v>44972</v>
      </c>
      <c r="C53" s="4" t="s">
        <v>150</v>
      </c>
      <c r="G53" s="4" t="s">
        <v>151</v>
      </c>
    </row>
    <row r="54" spans="2:7">
      <c r="B54" s="3">
        <v>44972</v>
      </c>
      <c r="C54" s="4" t="s">
        <v>148</v>
      </c>
    </row>
    <row r="55" spans="2:7">
      <c r="B55" s="3">
        <v>44972</v>
      </c>
      <c r="C55" s="4" t="s">
        <v>152</v>
      </c>
      <c r="G55" s="4" t="s">
        <v>153</v>
      </c>
    </row>
    <row r="56" spans="2:7">
      <c r="B56" s="3">
        <v>44972</v>
      </c>
      <c r="C56" s="4" t="s">
        <v>154</v>
      </c>
    </row>
    <row r="57" spans="2:7">
      <c r="B57" s="3">
        <v>44973</v>
      </c>
      <c r="C57" s="4" t="s">
        <v>155</v>
      </c>
    </row>
    <row r="58" spans="2:7">
      <c r="B58" s="3">
        <v>44973</v>
      </c>
    </row>
    <row r="59" spans="2:7">
      <c r="B59" s="3">
        <v>44973</v>
      </c>
    </row>
    <row r="60" spans="2:7">
      <c r="B60" s="3">
        <v>44973</v>
      </c>
    </row>
    <row r="61" spans="2:7">
      <c r="B61" s="3">
        <v>44974</v>
      </c>
      <c r="C61" s="4" t="s">
        <v>149</v>
      </c>
    </row>
    <row r="62" spans="2:7">
      <c r="B62" s="3"/>
    </row>
    <row r="63" spans="2:7">
      <c r="B63" s="3"/>
    </row>
    <row r="64" spans="2:7">
      <c r="B64" s="3">
        <v>44979</v>
      </c>
      <c r="C64" s="4" t="s">
        <v>161</v>
      </c>
    </row>
    <row r="65" spans="2:6">
      <c r="B65" s="3">
        <v>44979</v>
      </c>
      <c r="C65" s="4" t="s">
        <v>160</v>
      </c>
    </row>
    <row r="66" spans="2:6">
      <c r="B66" s="3">
        <v>44979</v>
      </c>
      <c r="C66" s="4" t="s">
        <v>162</v>
      </c>
      <c r="F66" t="s">
        <v>23</v>
      </c>
    </row>
    <row r="67" spans="2:6">
      <c r="B67" s="3">
        <v>44980</v>
      </c>
      <c r="C67" s="4" t="s">
        <v>158</v>
      </c>
    </row>
    <row r="68" spans="2:6">
      <c r="B68" s="3">
        <v>44980</v>
      </c>
      <c r="C68" s="4" t="s">
        <v>159</v>
      </c>
    </row>
    <row r="69" spans="2:6">
      <c r="B69" s="3">
        <v>44980</v>
      </c>
    </row>
    <row r="70" spans="2:6">
      <c r="B70" s="3">
        <v>44980</v>
      </c>
    </row>
    <row r="71" spans="2:6">
      <c r="B71" s="3">
        <v>44980</v>
      </c>
    </row>
    <row r="72" spans="2:6">
      <c r="B72" s="3">
        <v>44980</v>
      </c>
    </row>
    <row r="73" spans="2:6">
      <c r="B73" s="3">
        <v>44981</v>
      </c>
      <c r="C73" s="4" t="s">
        <v>163</v>
      </c>
    </row>
    <row r="74" spans="2:6">
      <c r="B74" s="3">
        <v>44981</v>
      </c>
      <c r="C74" s="4" t="s">
        <v>164</v>
      </c>
    </row>
    <row r="79" spans="2:6">
      <c r="B79" s="3"/>
    </row>
    <row r="80" spans="2:6">
      <c r="B80" s="3"/>
    </row>
    <row r="81" spans="2:6">
      <c r="B81" s="3"/>
    </row>
    <row r="82" spans="2:6">
      <c r="B82" s="3">
        <v>44985</v>
      </c>
      <c r="C82" s="4" t="s">
        <v>165</v>
      </c>
      <c r="E82" s="4" t="s">
        <v>120</v>
      </c>
      <c r="F82" t="s">
        <v>23</v>
      </c>
    </row>
    <row r="83" spans="2:6">
      <c r="B83" s="3">
        <v>44985</v>
      </c>
      <c r="C83" s="4" t="s">
        <v>166</v>
      </c>
      <c r="E83" s="4" t="s">
        <v>120</v>
      </c>
    </row>
    <row r="84" spans="2:6">
      <c r="B84" s="3">
        <v>44985</v>
      </c>
      <c r="C84" s="4" t="s">
        <v>167</v>
      </c>
    </row>
    <row r="85" spans="2:6">
      <c r="B85" s="3">
        <v>44985</v>
      </c>
      <c r="C85" s="4" t="s">
        <v>168</v>
      </c>
    </row>
    <row r="86" spans="2:6">
      <c r="B86" s="3">
        <v>44985</v>
      </c>
      <c r="C86" s="4" t="s">
        <v>169</v>
      </c>
    </row>
    <row r="98" spans="2:3">
      <c r="B98" s="3">
        <v>44989</v>
      </c>
    </row>
    <row r="99" spans="2:3">
      <c r="B99" s="3">
        <v>44989</v>
      </c>
      <c r="C99" s="4" t="s">
        <v>171</v>
      </c>
    </row>
    <row r="100" spans="2:3">
      <c r="B100" s="3">
        <v>44991</v>
      </c>
    </row>
    <row r="104" spans="2:3">
      <c r="B104" s="3">
        <v>44993</v>
      </c>
      <c r="C104" s="4" t="s">
        <v>172</v>
      </c>
    </row>
    <row r="105" spans="2:3">
      <c r="B105" s="3">
        <v>44993</v>
      </c>
      <c r="C105" s="4" t="s">
        <v>173</v>
      </c>
    </row>
    <row r="106" spans="2:3">
      <c r="B106" s="3">
        <v>44993</v>
      </c>
      <c r="C106" s="4" t="s">
        <v>174</v>
      </c>
    </row>
    <row r="107" spans="2:3">
      <c r="B107" s="3">
        <v>44993</v>
      </c>
      <c r="C107" s="4" t="s">
        <v>175</v>
      </c>
    </row>
    <row r="108" spans="2:3">
      <c r="B108" s="3">
        <v>44993</v>
      </c>
      <c r="C108" s="4" t="s">
        <v>176</v>
      </c>
    </row>
    <row r="109" spans="2:3">
      <c r="B109" s="3">
        <v>44994</v>
      </c>
      <c r="C109" s="4" t="s">
        <v>177</v>
      </c>
    </row>
    <row r="113" spans="2:7">
      <c r="B113" s="3">
        <v>44995</v>
      </c>
      <c r="C113" s="4" t="s">
        <v>178</v>
      </c>
    </row>
    <row r="114" spans="2:7">
      <c r="B114" s="3">
        <v>44995</v>
      </c>
      <c r="C114" s="4" t="s">
        <v>179</v>
      </c>
    </row>
    <row r="115" spans="2:7">
      <c r="B115" s="3">
        <v>44995</v>
      </c>
      <c r="C115" s="4" t="s">
        <v>180</v>
      </c>
    </row>
    <row r="118" spans="2:7">
      <c r="B118" s="3">
        <v>45000</v>
      </c>
      <c r="C118" s="4" t="s">
        <v>184</v>
      </c>
    </row>
    <row r="119" spans="2:7">
      <c r="B119" s="3">
        <v>45001</v>
      </c>
      <c r="C119" s="4" t="s">
        <v>181</v>
      </c>
    </row>
    <row r="120" spans="2:7">
      <c r="B120" s="3">
        <v>45001</v>
      </c>
      <c r="C120" s="4" t="s">
        <v>182</v>
      </c>
    </row>
    <row r="121" spans="2:7">
      <c r="B121" s="3">
        <v>45001</v>
      </c>
      <c r="C121" s="4" t="s">
        <v>183</v>
      </c>
    </row>
    <row r="122" spans="2:7">
      <c r="B122" s="3">
        <v>45001</v>
      </c>
      <c r="C122" s="4" t="s">
        <v>184</v>
      </c>
    </row>
    <row r="123" spans="2:7">
      <c r="B123" s="3">
        <v>45001</v>
      </c>
      <c r="C123" s="4" t="s">
        <v>185</v>
      </c>
    </row>
    <row r="124" spans="2:7">
      <c r="B124" s="3">
        <v>45002</v>
      </c>
      <c r="C124" s="4" t="s">
        <v>187</v>
      </c>
    </row>
    <row r="125" spans="2:7">
      <c r="B125" s="3">
        <v>45002</v>
      </c>
      <c r="C125" s="4" t="s">
        <v>188</v>
      </c>
      <c r="G125" s="4" t="s">
        <v>189</v>
      </c>
    </row>
    <row r="126" spans="2:7">
      <c r="B126" s="3">
        <v>45002</v>
      </c>
    </row>
    <row r="127" spans="2:7">
      <c r="B127" s="3">
        <v>45003</v>
      </c>
      <c r="C127" s="4" t="s">
        <v>186</v>
      </c>
    </row>
    <row r="128" spans="2:7">
      <c r="B128" s="3">
        <v>45003</v>
      </c>
      <c r="C128" s="4" t="s">
        <v>190</v>
      </c>
    </row>
    <row r="129" spans="2:6">
      <c r="B129" s="3">
        <v>45003</v>
      </c>
      <c r="C129" s="4" t="s">
        <v>192</v>
      </c>
    </row>
    <row r="130" spans="2:6">
      <c r="B130" s="3">
        <v>45004</v>
      </c>
      <c r="C130" s="4" t="s">
        <v>191</v>
      </c>
    </row>
    <row r="131" spans="2:6">
      <c r="B131" s="3">
        <v>45005</v>
      </c>
      <c r="C131" s="4" t="s">
        <v>193</v>
      </c>
    </row>
    <row r="132" spans="2:6">
      <c r="B132" s="3">
        <v>45005</v>
      </c>
      <c r="C132" s="4" t="s">
        <v>194</v>
      </c>
    </row>
    <row r="133" spans="2:6">
      <c r="B133" s="3">
        <v>45005</v>
      </c>
      <c r="C133" s="4" t="s">
        <v>195</v>
      </c>
    </row>
    <row r="134" spans="2:6">
      <c r="B134" s="3">
        <v>45005</v>
      </c>
      <c r="C134" s="4" t="s">
        <v>196</v>
      </c>
    </row>
    <row r="135" spans="2:6">
      <c r="B135" s="3">
        <v>45005</v>
      </c>
    </row>
    <row r="137" spans="2:6">
      <c r="C137" s="4" t="s">
        <v>305</v>
      </c>
    </row>
    <row r="142" spans="2:6">
      <c r="B142" s="3">
        <v>45008</v>
      </c>
      <c r="C142" s="4" t="s">
        <v>197</v>
      </c>
      <c r="F142" t="s">
        <v>201</v>
      </c>
    </row>
    <row r="143" spans="2:6">
      <c r="B143" s="3">
        <v>45008</v>
      </c>
      <c r="C143" s="4" t="s">
        <v>198</v>
      </c>
      <c r="F143" t="s">
        <v>201</v>
      </c>
    </row>
    <row r="144" spans="2:6">
      <c r="B144" s="3">
        <v>45008</v>
      </c>
      <c r="C144" s="4" t="s">
        <v>199</v>
      </c>
      <c r="F144" t="s">
        <v>23</v>
      </c>
    </row>
    <row r="145" spans="2:7">
      <c r="B145" s="3">
        <v>45008</v>
      </c>
      <c r="C145" s="4" t="s">
        <v>200</v>
      </c>
      <c r="F145" t="s">
        <v>23</v>
      </c>
    </row>
    <row r="146" spans="2:7">
      <c r="B146" s="3">
        <v>45009</v>
      </c>
      <c r="C146" s="4" t="s">
        <v>202</v>
      </c>
      <c r="F146" t="s">
        <v>23</v>
      </c>
    </row>
    <row r="147" spans="2:7">
      <c r="B147" s="3">
        <v>45009</v>
      </c>
      <c r="C147" s="4" t="s">
        <v>198</v>
      </c>
      <c r="F147" t="s">
        <v>23</v>
      </c>
      <c r="G147" t="s">
        <v>204</v>
      </c>
    </row>
    <row r="148" spans="2:7">
      <c r="B148" s="3">
        <v>45009</v>
      </c>
      <c r="C148" s="4" t="s">
        <v>197</v>
      </c>
      <c r="F148" t="s">
        <v>23</v>
      </c>
    </row>
    <row r="149" spans="2:7">
      <c r="B149" s="3">
        <v>45009</v>
      </c>
      <c r="C149" s="4" t="s">
        <v>203</v>
      </c>
      <c r="F149" t="s">
        <v>23</v>
      </c>
      <c r="G149" s="4" t="s">
        <v>205</v>
      </c>
    </row>
    <row r="150" spans="2:7">
      <c r="B150" s="3">
        <v>45009</v>
      </c>
      <c r="C150" s="4" t="s">
        <v>206</v>
      </c>
      <c r="F150" t="s">
        <v>201</v>
      </c>
    </row>
    <row r="151" spans="2:7">
      <c r="B151" s="3">
        <v>45010</v>
      </c>
      <c r="C151" s="4" t="s">
        <v>207</v>
      </c>
    </row>
    <row r="152" spans="2:7">
      <c r="B152" s="3">
        <v>45010</v>
      </c>
      <c r="C152" s="4" t="s">
        <v>208</v>
      </c>
    </row>
    <row r="153" spans="2:7">
      <c r="B153" s="3">
        <v>45010</v>
      </c>
      <c r="C153" s="4" t="s">
        <v>209</v>
      </c>
    </row>
    <row r="154" spans="2:7">
      <c r="B154" s="3">
        <v>45010</v>
      </c>
      <c r="C154" s="4" t="s">
        <v>210</v>
      </c>
    </row>
    <row r="155" spans="2:7">
      <c r="B155" s="3">
        <v>45010</v>
      </c>
      <c r="C155" s="4" t="s">
        <v>211</v>
      </c>
    </row>
    <row r="156" spans="2:7">
      <c r="B156" s="3">
        <v>45010</v>
      </c>
      <c r="C156" s="4" t="s">
        <v>212</v>
      </c>
    </row>
    <row r="159" spans="2:7">
      <c r="B159" s="3">
        <v>45012</v>
      </c>
      <c r="C159" s="4" t="s">
        <v>213</v>
      </c>
      <c r="D159" s="4" t="s">
        <v>216</v>
      </c>
      <c r="E159" s="4" t="s">
        <v>120</v>
      </c>
      <c r="F159" t="s">
        <v>23</v>
      </c>
    </row>
    <row r="160" spans="2:7">
      <c r="B160" s="3">
        <v>45012</v>
      </c>
      <c r="C160" s="4" t="s">
        <v>217</v>
      </c>
      <c r="E160" s="4" t="s">
        <v>120</v>
      </c>
    </row>
    <row r="161" spans="2:6">
      <c r="B161" s="3">
        <v>45012</v>
      </c>
      <c r="C161" s="4" t="s">
        <v>214</v>
      </c>
      <c r="E161" s="4" t="s">
        <v>120</v>
      </c>
    </row>
    <row r="162" spans="2:6">
      <c r="B162" s="3">
        <v>45012</v>
      </c>
      <c r="C162" s="4" t="s">
        <v>215</v>
      </c>
      <c r="E162" s="4" t="s">
        <v>120</v>
      </c>
    </row>
    <row r="163" spans="2:6">
      <c r="B163" s="3">
        <v>45013</v>
      </c>
      <c r="C163" s="4" t="s">
        <v>222</v>
      </c>
      <c r="F163" t="s">
        <v>23</v>
      </c>
    </row>
    <row r="164" spans="2:6">
      <c r="B164" s="3">
        <v>45013</v>
      </c>
      <c r="C164" s="4" t="s">
        <v>223</v>
      </c>
    </row>
    <row r="165" spans="2:6">
      <c r="B165" s="3">
        <v>45013</v>
      </c>
      <c r="C165" s="4" t="s">
        <v>218</v>
      </c>
    </row>
    <row r="166" spans="2:6">
      <c r="B166" s="3">
        <v>45013</v>
      </c>
      <c r="C166" s="4" t="s">
        <v>219</v>
      </c>
    </row>
    <row r="167" spans="2:6">
      <c r="B167" s="3">
        <v>45013</v>
      </c>
      <c r="C167" s="4" t="s">
        <v>220</v>
      </c>
    </row>
    <row r="168" spans="2:6">
      <c r="B168" s="3">
        <v>45013</v>
      </c>
      <c r="C168" s="4" t="s">
        <v>221</v>
      </c>
    </row>
    <row r="169" spans="2:6">
      <c r="B169" s="3">
        <v>45014</v>
      </c>
      <c r="C169" s="4" t="s">
        <v>224</v>
      </c>
    </row>
    <row r="170" spans="2:6">
      <c r="B170" s="3">
        <v>45014</v>
      </c>
      <c r="C170" s="4" t="s">
        <v>225</v>
      </c>
    </row>
    <row r="171" spans="2:6">
      <c r="B171" s="3">
        <v>45014</v>
      </c>
      <c r="C171" s="4" t="s">
        <v>226</v>
      </c>
    </row>
    <row r="172" spans="2:6">
      <c r="B172" s="3">
        <v>45014</v>
      </c>
      <c r="C172" s="4" t="s">
        <v>227</v>
      </c>
    </row>
    <row r="173" spans="2:6">
      <c r="B173" s="3">
        <v>45014</v>
      </c>
      <c r="C173" s="4" t="s">
        <v>228</v>
      </c>
    </row>
    <row r="174" spans="2:6">
      <c r="B174" s="3">
        <v>45014</v>
      </c>
      <c r="C174" s="4" t="s">
        <v>229</v>
      </c>
    </row>
    <row r="175" spans="2:6">
      <c r="B175" s="3">
        <v>45014</v>
      </c>
      <c r="C175" s="4" t="s">
        <v>230</v>
      </c>
    </row>
    <row r="176" spans="2:6">
      <c r="B176" s="3">
        <v>45015</v>
      </c>
      <c r="C176" s="4" t="s">
        <v>231</v>
      </c>
    </row>
    <row r="177" spans="2:3">
      <c r="B177" s="3">
        <v>45015</v>
      </c>
      <c r="C177" s="4" t="s">
        <v>232</v>
      </c>
    </row>
    <row r="178" spans="2:3">
      <c r="B178" s="3">
        <v>45015</v>
      </c>
      <c r="C178" s="4" t="s">
        <v>233</v>
      </c>
    </row>
    <row r="179" spans="2:3">
      <c r="B179" s="3">
        <v>45015</v>
      </c>
      <c r="C179" s="4" t="s">
        <v>234</v>
      </c>
    </row>
    <row r="180" spans="2:3">
      <c r="B180" s="3">
        <v>45015</v>
      </c>
      <c r="C180" s="4" t="s">
        <v>235</v>
      </c>
    </row>
    <row r="181" spans="2:3">
      <c r="B181" s="3">
        <v>45015</v>
      </c>
      <c r="C181" s="4" t="s">
        <v>236</v>
      </c>
    </row>
    <row r="182" spans="2:3">
      <c r="B182" s="3">
        <v>45015</v>
      </c>
      <c r="C182" s="4" t="s">
        <v>237</v>
      </c>
    </row>
    <row r="185" spans="2:3">
      <c r="C185" s="4" t="s">
        <v>243</v>
      </c>
    </row>
    <row r="187" spans="2:3">
      <c r="C187" s="4" t="s">
        <v>244</v>
      </c>
    </row>
    <row r="190" spans="2:3">
      <c r="B190" s="3">
        <v>45023</v>
      </c>
      <c r="C190" s="4" t="s">
        <v>241</v>
      </c>
    </row>
    <row r="191" spans="2:3">
      <c r="B191" s="3">
        <v>45023</v>
      </c>
      <c r="C191" s="4" t="s">
        <v>242</v>
      </c>
    </row>
    <row r="192" spans="2:3">
      <c r="B192" s="3">
        <v>45023</v>
      </c>
    </row>
    <row r="193" spans="2:6">
      <c r="B193" s="3">
        <v>45024</v>
      </c>
      <c r="C193" s="4" t="s">
        <v>239</v>
      </c>
    </row>
    <row r="194" spans="2:6">
      <c r="B194" s="3">
        <v>45024</v>
      </c>
      <c r="C194" s="4" t="s">
        <v>238</v>
      </c>
    </row>
    <row r="195" spans="2:6">
      <c r="B195" s="3">
        <v>45024</v>
      </c>
      <c r="C195" s="4" t="s">
        <v>240</v>
      </c>
    </row>
    <row r="197" spans="2:6">
      <c r="B197" s="3">
        <v>45026</v>
      </c>
      <c r="C197" s="4" t="s">
        <v>245</v>
      </c>
    </row>
    <row r="198" spans="2:6">
      <c r="B198" s="3">
        <v>45026</v>
      </c>
      <c r="C198" s="4" t="s">
        <v>246</v>
      </c>
    </row>
    <row r="199" spans="2:6">
      <c r="B199" s="3">
        <v>45026</v>
      </c>
      <c r="C199" s="4" t="s">
        <v>240</v>
      </c>
    </row>
    <row r="200" spans="2:6">
      <c r="B200" s="3">
        <v>45026</v>
      </c>
      <c r="C200" s="4" t="s">
        <v>247</v>
      </c>
    </row>
    <row r="201" spans="2:6">
      <c r="B201" s="3">
        <v>45027</v>
      </c>
      <c r="C201" s="4" t="s">
        <v>250</v>
      </c>
      <c r="F201" t="s">
        <v>23</v>
      </c>
    </row>
    <row r="202" spans="2:6">
      <c r="B202" s="3">
        <v>45027</v>
      </c>
      <c r="C202" s="4" t="s">
        <v>251</v>
      </c>
    </row>
    <row r="203" spans="2:6">
      <c r="B203" s="3">
        <v>45027</v>
      </c>
      <c r="C203" s="4" t="s">
        <v>247</v>
      </c>
    </row>
    <row r="204" spans="2:6">
      <c r="B204" s="3">
        <v>45028</v>
      </c>
      <c r="C204" s="4" t="s">
        <v>252</v>
      </c>
    </row>
    <row r="205" spans="2:6">
      <c r="B205" s="3">
        <v>45028</v>
      </c>
      <c r="C205" s="4" t="s">
        <v>253</v>
      </c>
    </row>
    <row r="206" spans="2:6">
      <c r="B206" s="3">
        <v>45028</v>
      </c>
    </row>
    <row r="207" spans="2:6">
      <c r="B207" s="3">
        <v>45029</v>
      </c>
      <c r="C207" s="4" t="s">
        <v>254</v>
      </c>
    </row>
    <row r="208" spans="2:6">
      <c r="B208" s="3">
        <v>45029</v>
      </c>
      <c r="C208" s="4" t="s">
        <v>255</v>
      </c>
    </row>
    <row r="209" spans="2:6">
      <c r="B209" s="3">
        <v>45029</v>
      </c>
      <c r="C209" s="4" t="s">
        <v>256</v>
      </c>
    </row>
    <row r="210" spans="2:6">
      <c r="B210" s="3">
        <v>45029</v>
      </c>
      <c r="C210" s="4" t="s">
        <v>257</v>
      </c>
    </row>
    <row r="211" spans="2:6">
      <c r="B211" s="3">
        <v>45029</v>
      </c>
      <c r="C211" s="4" t="s">
        <v>258</v>
      </c>
    </row>
    <row r="214" spans="2:6">
      <c r="B214" s="3">
        <v>45033</v>
      </c>
      <c r="C214" s="4" t="s">
        <v>259</v>
      </c>
      <c r="F214" t="s">
        <v>23</v>
      </c>
    </row>
    <row r="215" spans="2:6">
      <c r="B215" s="3">
        <v>45033</v>
      </c>
      <c r="C215" s="4" t="s">
        <v>260</v>
      </c>
      <c r="F215" t="s">
        <v>266</v>
      </c>
    </row>
    <row r="216" spans="2:6">
      <c r="B216" s="3">
        <v>45033</v>
      </c>
      <c r="C216" s="4" t="s">
        <v>261</v>
      </c>
      <c r="F216" t="s">
        <v>266</v>
      </c>
    </row>
    <row r="217" spans="2:6">
      <c r="B217" s="3">
        <v>45033</v>
      </c>
      <c r="C217" s="4" t="s">
        <v>262</v>
      </c>
      <c r="F217" t="s">
        <v>266</v>
      </c>
    </row>
    <row r="218" spans="2:6">
      <c r="B218" s="3">
        <v>45033</v>
      </c>
      <c r="C218" s="4" t="s">
        <v>263</v>
      </c>
      <c r="F218" t="s">
        <v>23</v>
      </c>
    </row>
    <row r="219" spans="2:6">
      <c r="B219" s="3">
        <v>45034</v>
      </c>
      <c r="C219" s="4" t="s">
        <v>264</v>
      </c>
      <c r="F219" t="s">
        <v>266</v>
      </c>
    </row>
    <row r="220" spans="2:6">
      <c r="B220" s="3">
        <v>45034</v>
      </c>
      <c r="C220" s="4" t="s">
        <v>265</v>
      </c>
      <c r="F220" t="s">
        <v>23</v>
      </c>
    </row>
    <row r="221" spans="2:6">
      <c r="B221" s="3">
        <v>45034</v>
      </c>
      <c r="C221" s="4" t="s">
        <v>267</v>
      </c>
      <c r="F221" t="s">
        <v>266</v>
      </c>
    </row>
    <row r="222" spans="2:6">
      <c r="B222" s="3">
        <v>45034</v>
      </c>
      <c r="C222" s="4" t="s">
        <v>262</v>
      </c>
      <c r="F222" t="s">
        <v>23</v>
      </c>
    </row>
    <row r="223" spans="2:6">
      <c r="B223" s="3">
        <v>45035</v>
      </c>
      <c r="C223" s="4" t="s">
        <v>268</v>
      </c>
    </row>
    <row r="224" spans="2:6">
      <c r="B224" s="3">
        <v>45035</v>
      </c>
      <c r="C224" s="4" t="s">
        <v>269</v>
      </c>
    </row>
    <row r="225" spans="2:3">
      <c r="B225" s="3">
        <v>45035</v>
      </c>
      <c r="C225" s="4" t="s">
        <v>270</v>
      </c>
    </row>
    <row r="226" spans="2:3">
      <c r="B226" s="3">
        <v>45035</v>
      </c>
      <c r="C226" s="4" t="s">
        <v>271</v>
      </c>
    </row>
    <row r="227" spans="2:3">
      <c r="B227" s="3">
        <v>45035</v>
      </c>
    </row>
    <row r="228" spans="2:3">
      <c r="B228" s="3"/>
    </row>
    <row r="229" spans="2:3">
      <c r="B229" s="3">
        <v>45036</v>
      </c>
    </row>
    <row r="230" spans="2:3">
      <c r="B230" s="3">
        <v>45036</v>
      </c>
    </row>
    <row r="231" spans="2:3">
      <c r="B231" s="3">
        <v>45036</v>
      </c>
    </row>
    <row r="232" spans="2:3">
      <c r="B232" s="3">
        <v>45037</v>
      </c>
      <c r="C232" s="4" t="s">
        <v>272</v>
      </c>
    </row>
    <row r="233" spans="2:3">
      <c r="B233" s="3">
        <v>45037</v>
      </c>
      <c r="C233" s="4" t="s">
        <v>273</v>
      </c>
    </row>
    <row r="234" spans="2:3">
      <c r="B234" s="3">
        <v>45037</v>
      </c>
      <c r="C234" s="4" t="s">
        <v>274</v>
      </c>
    </row>
    <row r="235" spans="2:3">
      <c r="B235" s="3">
        <v>45037</v>
      </c>
      <c r="C235" s="4" t="s">
        <v>275</v>
      </c>
    </row>
    <row r="236" spans="2:3">
      <c r="B236" s="3">
        <v>45037</v>
      </c>
      <c r="C236" s="4" t="s">
        <v>276</v>
      </c>
    </row>
    <row r="237" spans="2:3">
      <c r="B237" s="3">
        <v>45037</v>
      </c>
    </row>
    <row r="247" spans="2:7">
      <c r="B247" s="3">
        <v>45057</v>
      </c>
      <c r="C247" s="4" t="s">
        <v>290</v>
      </c>
    </row>
    <row r="248" spans="2:7">
      <c r="B248" s="3">
        <v>45057</v>
      </c>
      <c r="C248" s="4" t="s">
        <v>291</v>
      </c>
    </row>
    <row r="249" spans="2:7">
      <c r="B249" s="3">
        <v>45057</v>
      </c>
      <c r="C249" s="4" t="s">
        <v>292</v>
      </c>
      <c r="G249" s="4" t="s">
        <v>293</v>
      </c>
    </row>
    <row r="250" spans="2:7">
      <c r="B250" s="3">
        <v>45057</v>
      </c>
      <c r="C250" s="4" t="s">
        <v>294</v>
      </c>
      <c r="G250" s="4" t="s">
        <v>295</v>
      </c>
    </row>
    <row r="251" spans="2:7">
      <c r="B251" s="3">
        <v>45057</v>
      </c>
      <c r="C251" s="4" t="s">
        <v>296</v>
      </c>
      <c r="G251" s="4" t="s">
        <v>297</v>
      </c>
    </row>
    <row r="252" spans="2:7">
      <c r="B252" s="3">
        <v>45058</v>
      </c>
      <c r="C252" s="4" t="s">
        <v>298</v>
      </c>
    </row>
    <row r="253" spans="2:7">
      <c r="B253" s="3">
        <v>45058</v>
      </c>
      <c r="C253" s="4" t="s">
        <v>299</v>
      </c>
      <c r="G253" s="28" t="s">
        <v>302</v>
      </c>
    </row>
    <row r="254" spans="2:7">
      <c r="B254" s="3">
        <v>45058</v>
      </c>
      <c r="C254" s="4" t="s">
        <v>300</v>
      </c>
      <c r="G254" s="28" t="s">
        <v>303</v>
      </c>
    </row>
    <row r="255" spans="2:7">
      <c r="B255" s="3">
        <v>45058</v>
      </c>
      <c r="C255" s="4" t="s">
        <v>301</v>
      </c>
      <c r="G255" s="28" t="s">
        <v>304</v>
      </c>
    </row>
    <row r="258" spans="2:7">
      <c r="B258" s="3">
        <v>45059</v>
      </c>
      <c r="C258" s="4" t="s">
        <v>306</v>
      </c>
    </row>
    <row r="259" spans="2:7">
      <c r="B259" s="3">
        <v>45059</v>
      </c>
      <c r="C259" s="4" t="s">
        <v>307</v>
      </c>
    </row>
    <row r="260" spans="2:7">
      <c r="B260" s="3">
        <v>45059</v>
      </c>
      <c r="C260" s="4" t="s">
        <v>308</v>
      </c>
    </row>
    <row r="261" spans="2:7">
      <c r="B261" s="3">
        <v>45059</v>
      </c>
      <c r="C261" s="4" t="s">
        <v>309</v>
      </c>
    </row>
    <row r="265" spans="2:7">
      <c r="B265" s="3">
        <v>45061</v>
      </c>
      <c r="C265" s="4" t="s">
        <v>310</v>
      </c>
      <c r="D265" s="4" t="s">
        <v>23</v>
      </c>
      <c r="G265" s="4" t="s">
        <v>313</v>
      </c>
    </row>
    <row r="266" spans="2:7">
      <c r="B266" s="3">
        <v>45061</v>
      </c>
      <c r="C266" s="4" t="s">
        <v>311</v>
      </c>
      <c r="D266" s="4" t="s">
        <v>23</v>
      </c>
    </row>
    <row r="267" spans="2:7">
      <c r="B267" s="3">
        <v>45061</v>
      </c>
      <c r="C267" s="4" t="s">
        <v>314</v>
      </c>
      <c r="D267" s="4" t="s">
        <v>23</v>
      </c>
    </row>
    <row r="268" spans="2:7">
      <c r="B268" s="3">
        <v>45061</v>
      </c>
      <c r="C268" s="4" t="s">
        <v>312</v>
      </c>
    </row>
    <row r="269" spans="2:7">
      <c r="B269" s="3">
        <v>45062</v>
      </c>
      <c r="C269" s="4" t="s">
        <v>315</v>
      </c>
    </row>
    <row r="270" spans="2:7">
      <c r="B270" s="3">
        <v>45062</v>
      </c>
      <c r="C270" s="4" t="s">
        <v>324</v>
      </c>
    </row>
    <row r="272" spans="2:7">
      <c r="B272" s="3">
        <v>45122</v>
      </c>
      <c r="C272" s="4" t="s">
        <v>329</v>
      </c>
    </row>
    <row r="273" spans="2:4">
      <c r="B273" s="3">
        <v>45122</v>
      </c>
      <c r="C273" s="4" t="s">
        <v>331</v>
      </c>
    </row>
    <row r="274" spans="2:4">
      <c r="B274" s="3">
        <v>45122</v>
      </c>
      <c r="C274" s="4" t="s">
        <v>330</v>
      </c>
    </row>
    <row r="275" spans="2:4">
      <c r="B275" s="3">
        <v>45122</v>
      </c>
      <c r="C275" s="4" t="s">
        <v>332</v>
      </c>
    </row>
    <row r="278" spans="2:4">
      <c r="B278" s="3">
        <v>45124</v>
      </c>
      <c r="C278" s="4" t="s">
        <v>333</v>
      </c>
    </row>
    <row r="279" spans="2:4">
      <c r="B279" s="3">
        <v>45124</v>
      </c>
    </row>
    <row r="282" spans="2:4">
      <c r="B282" s="3">
        <v>45127</v>
      </c>
      <c r="C282" s="4" t="s">
        <v>364</v>
      </c>
    </row>
    <row r="284" spans="2:4">
      <c r="B284" s="3">
        <v>45128</v>
      </c>
      <c r="C284" s="4" t="s">
        <v>365</v>
      </c>
      <c r="D284" s="4" t="s">
        <v>368</v>
      </c>
    </row>
    <row r="285" spans="2:4">
      <c r="B285" s="3">
        <v>45128</v>
      </c>
      <c r="C285" s="4" t="s">
        <v>366</v>
      </c>
      <c r="D285" s="4" t="s">
        <v>368</v>
      </c>
    </row>
    <row r="286" spans="2:4">
      <c r="B286" s="3">
        <v>45128</v>
      </c>
      <c r="C286" s="4" t="s">
        <v>367</v>
      </c>
      <c r="D286" s="4" t="s">
        <v>368</v>
      </c>
    </row>
    <row r="288" spans="2:4">
      <c r="B288" s="3">
        <v>45129</v>
      </c>
      <c r="C288" s="4" t="s">
        <v>370</v>
      </c>
    </row>
    <row r="289" spans="2:3">
      <c r="B289" s="3">
        <v>45129</v>
      </c>
      <c r="C289" s="4" t="s">
        <v>371</v>
      </c>
    </row>
    <row r="290" spans="2:3">
      <c r="B290" s="3">
        <v>45129</v>
      </c>
      <c r="C290" s="4" t="s">
        <v>372</v>
      </c>
    </row>
    <row r="292" spans="2:3">
      <c r="B292" s="3">
        <v>45131</v>
      </c>
      <c r="C292" s="4" t="s">
        <v>373</v>
      </c>
    </row>
    <row r="293" spans="2:3">
      <c r="B293" s="3">
        <v>45131</v>
      </c>
      <c r="C293" s="4" t="s">
        <v>374</v>
      </c>
    </row>
    <row r="294" spans="2:3">
      <c r="B294" s="3">
        <v>45131</v>
      </c>
    </row>
    <row r="296" spans="2:3">
      <c r="B296" s="3">
        <v>45132</v>
      </c>
      <c r="C296" s="4" t="s">
        <v>377</v>
      </c>
    </row>
    <row r="297" spans="2:3">
      <c r="B297" s="3">
        <v>45132</v>
      </c>
      <c r="C297" s="4" t="s">
        <v>375</v>
      </c>
    </row>
    <row r="298" spans="2:3">
      <c r="B298" s="3">
        <v>45132</v>
      </c>
      <c r="C298" s="4" t="s">
        <v>376</v>
      </c>
    </row>
    <row r="299" spans="2:3">
      <c r="B299" s="3">
        <v>45132</v>
      </c>
      <c r="C299" s="4" t="s">
        <v>378</v>
      </c>
    </row>
    <row r="303" spans="2:3">
      <c r="B303" s="3">
        <v>45134</v>
      </c>
      <c r="C303" s="4" t="s">
        <v>379</v>
      </c>
    </row>
    <row r="304" spans="2:3">
      <c r="B304" s="3">
        <v>45134</v>
      </c>
    </row>
  </sheetData>
  <hyperlinks>
    <hyperlink ref="G253" r:id="rId1"/>
    <hyperlink ref="G254" r:id="rId2"/>
    <hyperlink ref="G255" r:id="rId3"/>
  </hyperlinks>
  <pageMargins left="0.7" right="0.7" top="0.75" bottom="0.75" header="0.3" footer="0.3"/>
  <pageSetup orientation="portrait" horizontalDpi="0" verticalDpi="0" r:id="rId4"/>
</worksheet>
</file>

<file path=xl/worksheets/sheet3.xml><?xml version="1.0" encoding="utf-8"?>
<worksheet xmlns="http://schemas.openxmlformats.org/spreadsheetml/2006/main" xmlns:r="http://schemas.openxmlformats.org/officeDocument/2006/relationships">
  <dimension ref="B1:V269"/>
  <sheetViews>
    <sheetView tabSelected="1" workbookViewId="0">
      <pane xSplit="2" ySplit="2" topLeftCell="C221" activePane="bottomRight" state="frozen"/>
      <selection pane="topRight" activeCell="C1" sqref="C1"/>
      <selection pane="bottomLeft" activeCell="A3" sqref="A3"/>
      <selection pane="bottomRight" activeCell="C266" sqref="C266:K266"/>
    </sheetView>
  </sheetViews>
  <sheetFormatPr defaultRowHeight="15"/>
  <cols>
    <col min="2" max="2" width="10.140625" bestFit="1" customWidth="1"/>
    <col min="3" max="3" width="9.85546875" style="6" customWidth="1"/>
    <col min="4" max="5" width="9.140625" style="6"/>
    <col min="6" max="6" width="0" style="6" hidden="1" customWidth="1"/>
    <col min="7" max="7" width="9.140625" style="6"/>
    <col min="8" max="8" width="0" style="6" hidden="1" customWidth="1"/>
    <col min="9" max="14" width="9.140625" style="6"/>
  </cols>
  <sheetData>
    <row r="1" spans="2:14" s="24" customFormat="1" ht="21.75" customHeight="1">
      <c r="B1" s="25" t="s">
        <v>1</v>
      </c>
      <c r="C1" s="53" t="s">
        <v>115</v>
      </c>
      <c r="D1" s="53"/>
      <c r="E1" s="53"/>
      <c r="F1" s="53"/>
      <c r="G1" s="53"/>
      <c r="H1" s="25"/>
      <c r="I1" s="25"/>
      <c r="J1" s="50"/>
      <c r="K1" s="50"/>
      <c r="L1" s="34"/>
      <c r="M1" s="25" t="s">
        <v>119</v>
      </c>
      <c r="N1" s="26" t="s">
        <v>248</v>
      </c>
    </row>
    <row r="2" spans="2:14" s="24" customFormat="1" ht="23.25" customHeight="1">
      <c r="B2" s="23"/>
      <c r="C2" s="27" t="s">
        <v>120</v>
      </c>
      <c r="D2" s="27" t="s">
        <v>117</v>
      </c>
      <c r="E2" s="27" t="s">
        <v>118</v>
      </c>
      <c r="F2" s="35" t="s">
        <v>116</v>
      </c>
      <c r="G2" s="27" t="s">
        <v>156</v>
      </c>
      <c r="H2" s="35" t="s">
        <v>170</v>
      </c>
      <c r="I2" s="27" t="s">
        <v>323</v>
      </c>
      <c r="J2" s="27" t="s">
        <v>468</v>
      </c>
      <c r="K2" s="27" t="s">
        <v>469</v>
      </c>
      <c r="L2" s="27"/>
      <c r="M2" s="23"/>
    </row>
    <row r="3" spans="2:14">
      <c r="B3" s="7">
        <v>44927</v>
      </c>
      <c r="C3" s="8"/>
    </row>
    <row r="4" spans="2:14">
      <c r="B4" s="3">
        <v>44928</v>
      </c>
      <c r="C4" s="9" t="s">
        <v>121</v>
      </c>
      <c r="D4" s="9" t="s">
        <v>121</v>
      </c>
      <c r="E4" s="9" t="s">
        <v>121</v>
      </c>
      <c r="F4" s="6" t="s">
        <v>121</v>
      </c>
      <c r="M4" s="6">
        <v>8</v>
      </c>
    </row>
    <row r="5" spans="2:14">
      <c r="B5" s="3">
        <v>44929</v>
      </c>
      <c r="C5" s="9" t="s">
        <v>121</v>
      </c>
      <c r="D5" s="6" t="s">
        <v>121</v>
      </c>
      <c r="E5" s="6" t="s">
        <v>121</v>
      </c>
      <c r="F5" s="6" t="s">
        <v>121</v>
      </c>
      <c r="M5" s="6">
        <v>8</v>
      </c>
    </row>
    <row r="6" spans="2:14">
      <c r="B6" s="3">
        <v>44930</v>
      </c>
      <c r="C6" s="9" t="s">
        <v>121</v>
      </c>
      <c r="D6" s="6" t="s">
        <v>121</v>
      </c>
      <c r="E6" s="6" t="s">
        <v>121</v>
      </c>
      <c r="F6" s="6" t="s">
        <v>121</v>
      </c>
      <c r="M6" s="6">
        <v>8</v>
      </c>
    </row>
    <row r="7" spans="2:14">
      <c r="B7" s="3">
        <v>44931</v>
      </c>
      <c r="C7" s="9" t="s">
        <v>121</v>
      </c>
      <c r="F7" s="6" t="s">
        <v>121</v>
      </c>
      <c r="M7" s="6">
        <v>4</v>
      </c>
    </row>
    <row r="8" spans="2:14">
      <c r="B8" s="3">
        <v>44932</v>
      </c>
      <c r="C8" s="9" t="s">
        <v>121</v>
      </c>
      <c r="F8" s="6" t="s">
        <v>121</v>
      </c>
      <c r="M8" s="6">
        <v>4</v>
      </c>
    </row>
    <row r="9" spans="2:14">
      <c r="B9" s="3">
        <v>44933</v>
      </c>
      <c r="C9" s="9" t="s">
        <v>121</v>
      </c>
      <c r="F9" s="6" t="s">
        <v>121</v>
      </c>
      <c r="M9" s="6">
        <v>4</v>
      </c>
    </row>
    <row r="10" spans="2:14" s="13" customFormat="1">
      <c r="B10" s="10">
        <v>44934</v>
      </c>
      <c r="C10" s="11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pans="2:14">
      <c r="B11" s="3">
        <v>44935</v>
      </c>
      <c r="C11" s="9" t="s">
        <v>121</v>
      </c>
      <c r="F11" s="6" t="s">
        <v>121</v>
      </c>
      <c r="M11" s="6">
        <v>4</v>
      </c>
    </row>
    <row r="12" spans="2:14">
      <c r="B12" s="3">
        <v>44936</v>
      </c>
      <c r="C12" s="9" t="s">
        <v>121</v>
      </c>
      <c r="F12" s="6" t="s">
        <v>121</v>
      </c>
      <c r="M12" s="6">
        <v>2</v>
      </c>
    </row>
    <row r="13" spans="2:14">
      <c r="B13" s="3">
        <v>44937</v>
      </c>
      <c r="C13" s="9" t="s">
        <v>121</v>
      </c>
      <c r="F13" s="6" t="s">
        <v>121</v>
      </c>
      <c r="M13" s="6">
        <v>4</v>
      </c>
    </row>
    <row r="14" spans="2:14">
      <c r="B14" s="3">
        <v>44938</v>
      </c>
      <c r="C14" s="9" t="s">
        <v>121</v>
      </c>
      <c r="F14" s="6" t="s">
        <v>121</v>
      </c>
      <c r="M14" s="6">
        <v>4</v>
      </c>
    </row>
    <row r="15" spans="2:14">
      <c r="B15" s="3">
        <v>44939</v>
      </c>
      <c r="C15" s="9" t="s">
        <v>121</v>
      </c>
      <c r="F15" s="6" t="s">
        <v>121</v>
      </c>
      <c r="M15" s="6">
        <v>5</v>
      </c>
    </row>
    <row r="16" spans="2:14">
      <c r="B16" s="3">
        <v>44940</v>
      </c>
      <c r="C16" s="9" t="s">
        <v>121</v>
      </c>
      <c r="F16" s="6" t="s">
        <v>121</v>
      </c>
      <c r="M16" s="6">
        <v>4</v>
      </c>
    </row>
    <row r="17" spans="2:14" s="13" customFormat="1">
      <c r="B17" s="10">
        <v>44941</v>
      </c>
      <c r="C17" s="11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</row>
    <row r="18" spans="2:14">
      <c r="B18" s="3">
        <v>44942</v>
      </c>
      <c r="C18" s="9" t="s">
        <v>121</v>
      </c>
      <c r="D18" s="6" t="s">
        <v>121</v>
      </c>
      <c r="E18" s="6" t="s">
        <v>121</v>
      </c>
      <c r="F18" s="6" t="s">
        <v>121</v>
      </c>
      <c r="M18" s="6">
        <v>8</v>
      </c>
    </row>
    <row r="19" spans="2:14">
      <c r="B19" s="3">
        <v>44943</v>
      </c>
      <c r="C19" s="9" t="s">
        <v>121</v>
      </c>
      <c r="D19" s="6" t="s">
        <v>121</v>
      </c>
      <c r="E19" s="6" t="s">
        <v>121</v>
      </c>
      <c r="F19" s="6" t="s">
        <v>121</v>
      </c>
      <c r="M19" s="6">
        <v>8</v>
      </c>
    </row>
    <row r="20" spans="2:14">
      <c r="B20" s="3">
        <v>44944</v>
      </c>
      <c r="C20" s="9" t="s">
        <v>121</v>
      </c>
      <c r="D20" s="6" t="s">
        <v>121</v>
      </c>
      <c r="E20" s="6" t="s">
        <v>121</v>
      </c>
      <c r="F20" s="6" t="s">
        <v>121</v>
      </c>
      <c r="M20" s="6">
        <v>8</v>
      </c>
    </row>
    <row r="21" spans="2:14">
      <c r="B21" s="3">
        <v>44945</v>
      </c>
      <c r="C21" s="9" t="s">
        <v>121</v>
      </c>
      <c r="D21" s="6" t="s">
        <v>121</v>
      </c>
      <c r="E21" s="6" t="s">
        <v>121</v>
      </c>
      <c r="F21" s="6" t="s">
        <v>121</v>
      </c>
      <c r="M21" s="6">
        <v>8</v>
      </c>
    </row>
    <row r="22" spans="2:14">
      <c r="B22" s="3">
        <v>44946</v>
      </c>
      <c r="C22" s="9" t="s">
        <v>121</v>
      </c>
      <c r="D22" s="6" t="s">
        <v>121</v>
      </c>
      <c r="E22" s="6" t="s">
        <v>121</v>
      </c>
      <c r="F22" s="6" t="s">
        <v>121</v>
      </c>
      <c r="M22" s="6">
        <v>8</v>
      </c>
    </row>
    <row r="23" spans="2:14">
      <c r="B23" s="3">
        <v>44947</v>
      </c>
      <c r="C23" s="9" t="s">
        <v>122</v>
      </c>
      <c r="D23" s="6" t="s">
        <v>121</v>
      </c>
      <c r="E23" s="6" t="s">
        <v>121</v>
      </c>
      <c r="F23" s="6" t="s">
        <v>121</v>
      </c>
      <c r="M23" s="6">
        <v>6</v>
      </c>
    </row>
    <row r="24" spans="2:14" s="13" customFormat="1">
      <c r="B24" s="10">
        <v>44948</v>
      </c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</row>
    <row r="25" spans="2:14">
      <c r="B25" s="3">
        <v>44949</v>
      </c>
      <c r="C25" s="9" t="s">
        <v>121</v>
      </c>
      <c r="D25" s="6" t="s">
        <v>121</v>
      </c>
      <c r="E25" s="6" t="s">
        <v>121</v>
      </c>
      <c r="F25" s="6" t="s">
        <v>121</v>
      </c>
      <c r="M25" s="6">
        <v>6</v>
      </c>
    </row>
    <row r="26" spans="2:14">
      <c r="B26" s="3">
        <v>44950</v>
      </c>
      <c r="C26" s="9" t="s">
        <v>121</v>
      </c>
      <c r="D26" s="6" t="s">
        <v>121</v>
      </c>
      <c r="F26" s="6" t="s">
        <v>121</v>
      </c>
      <c r="M26" s="6">
        <v>8</v>
      </c>
    </row>
    <row r="27" spans="2:14">
      <c r="B27" s="3">
        <v>44951</v>
      </c>
      <c r="C27" s="9" t="s">
        <v>121</v>
      </c>
      <c r="F27" s="6" t="s">
        <v>121</v>
      </c>
      <c r="M27" s="6">
        <v>5</v>
      </c>
    </row>
    <row r="28" spans="2:14" s="13" customFormat="1">
      <c r="B28" s="10">
        <v>44952</v>
      </c>
      <c r="C28" s="11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</row>
    <row r="29" spans="2:14">
      <c r="B29" s="3">
        <v>44953</v>
      </c>
      <c r="C29" s="9" t="s">
        <v>121</v>
      </c>
      <c r="M29" s="6">
        <v>2</v>
      </c>
    </row>
    <row r="30" spans="2:14">
      <c r="B30" s="3">
        <v>44954</v>
      </c>
      <c r="C30" s="9" t="s">
        <v>121</v>
      </c>
      <c r="M30" s="6">
        <v>2</v>
      </c>
    </row>
    <row r="31" spans="2:14" s="13" customFormat="1">
      <c r="B31" s="10">
        <v>44955</v>
      </c>
      <c r="C31" s="11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</row>
    <row r="32" spans="2:14">
      <c r="B32" s="3">
        <v>44956</v>
      </c>
      <c r="C32" s="9" t="s">
        <v>121</v>
      </c>
      <c r="M32" s="6">
        <v>3</v>
      </c>
    </row>
    <row r="33" spans="2:14">
      <c r="B33" s="3">
        <v>44957</v>
      </c>
      <c r="C33" s="9" t="s">
        <v>121</v>
      </c>
      <c r="F33" s="6" t="s">
        <v>121</v>
      </c>
      <c r="M33" s="6">
        <v>4</v>
      </c>
    </row>
    <row r="34" spans="2:14">
      <c r="B34" s="3"/>
      <c r="C34" s="14">
        <f>COUNTA(C3:C33)</f>
        <v>25</v>
      </c>
      <c r="D34" s="14">
        <f>COUNTA(D3:D33)</f>
        <v>11</v>
      </c>
      <c r="E34" s="14">
        <f>COUNTA(E3:E33)</f>
        <v>10</v>
      </c>
      <c r="F34" s="14">
        <f>COUNTA(F3:F33)</f>
        <v>22</v>
      </c>
      <c r="G34" s="15"/>
      <c r="H34" s="15"/>
      <c r="I34" s="15"/>
      <c r="J34" s="15"/>
      <c r="K34" s="15"/>
      <c r="L34" s="15"/>
      <c r="M34" s="15">
        <f>SUM(M3:M33)</f>
        <v>135</v>
      </c>
      <c r="N34" s="15">
        <f>M34*6</f>
        <v>810</v>
      </c>
    </row>
    <row r="35" spans="2:14">
      <c r="B35" s="3"/>
      <c r="C35" s="14"/>
      <c r="D35" s="14">
        <v>2200</v>
      </c>
      <c r="E35" s="14">
        <v>1600</v>
      </c>
      <c r="F35" s="14">
        <v>5000</v>
      </c>
      <c r="G35" s="15"/>
      <c r="H35" s="15"/>
      <c r="I35" s="15"/>
      <c r="J35" s="15"/>
      <c r="K35" s="15"/>
      <c r="L35" s="15"/>
      <c r="M35" s="15"/>
      <c r="N35" s="15"/>
    </row>
    <row r="36" spans="2:14">
      <c r="B36" s="3"/>
      <c r="C36" s="16"/>
      <c r="D36" s="16"/>
      <c r="E36" s="16"/>
      <c r="F36" s="16"/>
      <c r="G36" s="17"/>
      <c r="H36" s="17"/>
      <c r="I36" s="17"/>
      <c r="J36" s="17"/>
      <c r="K36" s="17"/>
      <c r="L36" s="17"/>
      <c r="M36" s="17"/>
      <c r="N36" s="17"/>
    </row>
    <row r="37" spans="2:14">
      <c r="B37" s="3">
        <v>44958</v>
      </c>
      <c r="C37" s="9" t="s">
        <v>121</v>
      </c>
      <c r="F37" s="6" t="s">
        <v>121</v>
      </c>
      <c r="M37" s="6">
        <v>4</v>
      </c>
    </row>
    <row r="38" spans="2:14">
      <c r="B38" s="3">
        <v>44959</v>
      </c>
      <c r="C38" s="9" t="s">
        <v>121</v>
      </c>
      <c r="F38" s="6" t="s">
        <v>121</v>
      </c>
      <c r="M38" s="6">
        <v>4</v>
      </c>
    </row>
    <row r="39" spans="2:14">
      <c r="B39" s="3">
        <v>44960</v>
      </c>
      <c r="C39" s="9" t="s">
        <v>121</v>
      </c>
      <c r="F39" s="6" t="s">
        <v>121</v>
      </c>
      <c r="M39" s="6">
        <v>4</v>
      </c>
    </row>
    <row r="40" spans="2:14">
      <c r="B40" s="3">
        <v>44961</v>
      </c>
      <c r="C40" s="9" t="s">
        <v>121</v>
      </c>
      <c r="F40" s="6" t="s">
        <v>121</v>
      </c>
      <c r="M40" s="6">
        <v>4</v>
      </c>
    </row>
    <row r="41" spans="2:14" s="13" customFormat="1">
      <c r="B41" s="10">
        <v>44962</v>
      </c>
      <c r="C41" s="11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</row>
    <row r="42" spans="2:14">
      <c r="B42" s="3">
        <v>44963</v>
      </c>
      <c r="C42" s="9" t="s">
        <v>121</v>
      </c>
      <c r="F42" s="6" t="s">
        <v>121</v>
      </c>
      <c r="M42" s="6">
        <v>4</v>
      </c>
    </row>
    <row r="43" spans="2:14">
      <c r="B43" s="3">
        <v>44964</v>
      </c>
      <c r="C43" s="9" t="s">
        <v>121</v>
      </c>
      <c r="D43" s="6" t="s">
        <v>121</v>
      </c>
      <c r="E43" s="6" t="s">
        <v>121</v>
      </c>
      <c r="F43" s="6" t="s">
        <v>121</v>
      </c>
      <c r="M43" s="6">
        <v>6</v>
      </c>
    </row>
    <row r="44" spans="2:14">
      <c r="B44" s="3">
        <v>44965</v>
      </c>
      <c r="C44" s="9" t="s">
        <v>121</v>
      </c>
      <c r="D44" s="6" t="s">
        <v>121</v>
      </c>
      <c r="E44" s="6" t="s">
        <v>121</v>
      </c>
      <c r="F44" s="6" t="s">
        <v>121</v>
      </c>
      <c r="M44" s="6">
        <v>7</v>
      </c>
    </row>
    <row r="45" spans="2:14">
      <c r="B45" s="3">
        <v>44966</v>
      </c>
      <c r="C45" s="9" t="s">
        <v>121</v>
      </c>
      <c r="D45" s="6" t="s">
        <v>121</v>
      </c>
      <c r="E45" s="6" t="s">
        <v>121</v>
      </c>
      <c r="F45" s="6" t="s">
        <v>121</v>
      </c>
      <c r="M45" s="6">
        <v>7</v>
      </c>
    </row>
    <row r="46" spans="2:14">
      <c r="B46" s="3">
        <v>44967</v>
      </c>
      <c r="C46" s="9" t="s">
        <v>121</v>
      </c>
      <c r="D46" s="6" t="s">
        <v>121</v>
      </c>
      <c r="E46" s="6" t="s">
        <v>121</v>
      </c>
      <c r="F46" s="6" t="s">
        <v>121</v>
      </c>
      <c r="M46" s="6">
        <v>8</v>
      </c>
    </row>
    <row r="47" spans="2:14">
      <c r="B47" s="3">
        <v>44968</v>
      </c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6" t="s">
        <v>147</v>
      </c>
    </row>
    <row r="48" spans="2:14" s="13" customFormat="1">
      <c r="B48" s="10">
        <v>44969</v>
      </c>
      <c r="C48" s="11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</row>
    <row r="49" spans="2:14">
      <c r="B49" s="3">
        <v>44970</v>
      </c>
      <c r="C49" s="9" t="s">
        <v>121</v>
      </c>
      <c r="D49" s="6" t="s">
        <v>121</v>
      </c>
      <c r="E49" s="6" t="s">
        <v>121</v>
      </c>
      <c r="F49" s="6" t="s">
        <v>121</v>
      </c>
      <c r="M49" s="6">
        <v>8</v>
      </c>
    </row>
    <row r="50" spans="2:14">
      <c r="B50" s="3">
        <v>44971</v>
      </c>
      <c r="C50" s="9" t="s">
        <v>121</v>
      </c>
      <c r="D50" s="6" t="s">
        <v>121</v>
      </c>
      <c r="E50" s="6" t="s">
        <v>121</v>
      </c>
      <c r="F50" s="6" t="s">
        <v>121</v>
      </c>
      <c r="M50" s="6">
        <v>8</v>
      </c>
    </row>
    <row r="51" spans="2:14">
      <c r="B51" s="3">
        <v>44972</v>
      </c>
      <c r="C51" s="9" t="s">
        <v>121</v>
      </c>
      <c r="D51" s="6" t="s">
        <v>121</v>
      </c>
      <c r="E51" s="6" t="s">
        <v>121</v>
      </c>
      <c r="F51" s="6" t="s">
        <v>121</v>
      </c>
      <c r="M51" s="6">
        <v>8</v>
      </c>
    </row>
    <row r="52" spans="2:14">
      <c r="B52" s="3">
        <v>44973</v>
      </c>
      <c r="C52" s="9" t="s">
        <v>121</v>
      </c>
      <c r="D52" s="6" t="s">
        <v>121</v>
      </c>
      <c r="E52" s="6" t="s">
        <v>121</v>
      </c>
      <c r="M52" s="6">
        <v>6</v>
      </c>
    </row>
    <row r="53" spans="2:14">
      <c r="B53" s="3">
        <v>44974</v>
      </c>
      <c r="C53" s="9" t="s">
        <v>121</v>
      </c>
      <c r="D53" s="6" t="s">
        <v>121</v>
      </c>
      <c r="E53" s="6" t="s">
        <v>121</v>
      </c>
      <c r="F53" s="6" t="s">
        <v>121</v>
      </c>
      <c r="M53" s="6">
        <v>8</v>
      </c>
    </row>
    <row r="54" spans="2:14">
      <c r="B54" s="3">
        <v>44975</v>
      </c>
      <c r="C54" s="9" t="s">
        <v>121</v>
      </c>
      <c r="D54" s="6" t="s">
        <v>121</v>
      </c>
      <c r="E54" s="6" t="s">
        <v>121</v>
      </c>
      <c r="F54" s="6" t="s">
        <v>121</v>
      </c>
      <c r="M54" s="6">
        <v>8</v>
      </c>
    </row>
    <row r="55" spans="2:14" s="13" customFormat="1">
      <c r="B55" s="10">
        <v>44976</v>
      </c>
      <c r="C55" s="11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</row>
    <row r="56" spans="2:14">
      <c r="B56" s="3">
        <v>44977</v>
      </c>
      <c r="C56" s="9" t="s">
        <v>121</v>
      </c>
      <c r="D56" s="6" t="s">
        <v>121</v>
      </c>
      <c r="E56" s="6" t="s">
        <v>121</v>
      </c>
      <c r="F56" s="6" t="s">
        <v>121</v>
      </c>
      <c r="G56" s="6" t="s">
        <v>121</v>
      </c>
      <c r="M56" s="6">
        <v>10</v>
      </c>
    </row>
    <row r="57" spans="2:14">
      <c r="B57" s="3">
        <v>44978</v>
      </c>
      <c r="C57" s="9" t="s">
        <v>157</v>
      </c>
      <c r="D57" s="6" t="s">
        <v>157</v>
      </c>
      <c r="E57" s="6" t="s">
        <v>157</v>
      </c>
      <c r="F57" s="6" t="s">
        <v>157</v>
      </c>
      <c r="G57" s="6" t="s">
        <v>121</v>
      </c>
      <c r="M57" s="6">
        <v>10</v>
      </c>
    </row>
    <row r="58" spans="2:14">
      <c r="B58" s="3">
        <v>44979</v>
      </c>
      <c r="C58" s="9" t="s">
        <v>121</v>
      </c>
      <c r="D58" s="6" t="s">
        <v>121</v>
      </c>
      <c r="E58" s="6" t="s">
        <v>121</v>
      </c>
      <c r="F58" s="6" t="s">
        <v>121</v>
      </c>
      <c r="G58" s="6" t="s">
        <v>121</v>
      </c>
      <c r="M58" s="6">
        <v>8</v>
      </c>
    </row>
    <row r="59" spans="2:14">
      <c r="B59" s="3">
        <v>44980</v>
      </c>
      <c r="C59" s="9" t="s">
        <v>121</v>
      </c>
      <c r="D59" s="6" t="s">
        <v>121</v>
      </c>
      <c r="E59" s="6" t="s">
        <v>121</v>
      </c>
      <c r="F59" s="6" t="s">
        <v>121</v>
      </c>
      <c r="G59" s="6" t="s">
        <v>121</v>
      </c>
      <c r="M59" s="6">
        <v>8</v>
      </c>
    </row>
    <row r="60" spans="2:14">
      <c r="B60" s="3">
        <v>44981</v>
      </c>
      <c r="C60" s="9" t="s">
        <v>121</v>
      </c>
      <c r="D60" s="6" t="s">
        <v>121</v>
      </c>
      <c r="E60" s="6" t="s">
        <v>121</v>
      </c>
      <c r="F60" s="6" t="s">
        <v>121</v>
      </c>
      <c r="G60" s="6" t="s">
        <v>121</v>
      </c>
      <c r="M60" s="6">
        <v>8</v>
      </c>
    </row>
    <row r="61" spans="2:14">
      <c r="B61" s="3">
        <v>44982</v>
      </c>
      <c r="C61" s="9" t="s">
        <v>121</v>
      </c>
      <c r="D61" s="6" t="s">
        <v>121</v>
      </c>
      <c r="E61" s="6" t="s">
        <v>121</v>
      </c>
      <c r="F61" s="6" t="s">
        <v>121</v>
      </c>
      <c r="G61" s="6" t="s">
        <v>121</v>
      </c>
      <c r="M61" s="6">
        <v>8</v>
      </c>
    </row>
    <row r="62" spans="2:14" s="13" customFormat="1">
      <c r="B62" s="10">
        <v>44983</v>
      </c>
      <c r="C62" s="11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</row>
    <row r="63" spans="2:14">
      <c r="B63" s="3">
        <v>44984</v>
      </c>
      <c r="C63" s="9" t="s">
        <v>121</v>
      </c>
      <c r="D63" s="6" t="s">
        <v>121</v>
      </c>
      <c r="E63" s="6" t="s">
        <v>121</v>
      </c>
      <c r="F63" s="6" t="s">
        <v>121</v>
      </c>
      <c r="G63" s="6" t="s">
        <v>121</v>
      </c>
      <c r="M63" s="6">
        <v>7</v>
      </c>
    </row>
    <row r="64" spans="2:14">
      <c r="B64" s="3">
        <v>44985</v>
      </c>
      <c r="C64" s="9" t="s">
        <v>121</v>
      </c>
      <c r="D64" s="6" t="s">
        <v>121</v>
      </c>
      <c r="E64" s="6" t="s">
        <v>121</v>
      </c>
      <c r="F64" s="6" t="s">
        <v>121</v>
      </c>
      <c r="G64" s="6" t="s">
        <v>121</v>
      </c>
      <c r="M64" s="6">
        <v>8</v>
      </c>
    </row>
    <row r="65" spans="2:14">
      <c r="B65" s="3"/>
      <c r="C65" s="14">
        <f>COUNTA(C37:C64)</f>
        <v>23</v>
      </c>
      <c r="D65" s="14">
        <f t="shared" ref="D65:G65" si="0">COUNTA(D37:D64)</f>
        <v>18</v>
      </c>
      <c r="E65" s="14">
        <f t="shared" si="0"/>
        <v>18</v>
      </c>
      <c r="F65" s="14">
        <f t="shared" si="0"/>
        <v>22</v>
      </c>
      <c r="G65" s="14">
        <f t="shared" si="0"/>
        <v>8</v>
      </c>
      <c r="H65" s="14"/>
      <c r="I65" s="14"/>
      <c r="J65" s="14"/>
      <c r="K65" s="14"/>
      <c r="L65" s="14"/>
      <c r="M65" s="15">
        <v>161</v>
      </c>
      <c r="N65" s="15">
        <f>M65*6</f>
        <v>966</v>
      </c>
    </row>
    <row r="66" spans="2:14">
      <c r="B66" s="3"/>
      <c r="C66" s="14"/>
      <c r="D66" s="14">
        <f>(5000/25)*D65</f>
        <v>3600</v>
      </c>
      <c r="E66" s="14">
        <f>(4000/25)*E65</f>
        <v>2880</v>
      </c>
      <c r="F66" s="14">
        <f>(5000/25)*24</f>
        <v>4800</v>
      </c>
      <c r="G66" s="14">
        <f>(7500/25)*G65</f>
        <v>2400</v>
      </c>
      <c r="H66" s="14"/>
      <c r="I66" s="14"/>
      <c r="J66" s="14"/>
      <c r="K66" s="14"/>
      <c r="L66" s="14"/>
      <c r="M66" s="15"/>
      <c r="N66" s="15"/>
    </row>
    <row r="67" spans="2:14">
      <c r="B67" s="3"/>
      <c r="C67" s="9"/>
    </row>
    <row r="68" spans="2:14">
      <c r="B68" s="3">
        <v>44986</v>
      </c>
      <c r="C68" s="9" t="s">
        <v>121</v>
      </c>
      <c r="D68" s="12"/>
      <c r="E68" s="12"/>
      <c r="F68" s="6" t="s">
        <v>121</v>
      </c>
      <c r="G68" s="6" t="s">
        <v>121</v>
      </c>
      <c r="H68" s="6" t="s">
        <v>121</v>
      </c>
      <c r="M68" s="6">
        <v>4</v>
      </c>
    </row>
    <row r="69" spans="2:14">
      <c r="B69" s="3">
        <v>44987</v>
      </c>
      <c r="C69" s="9" t="s">
        <v>121</v>
      </c>
      <c r="D69" s="12"/>
      <c r="E69" s="12"/>
      <c r="F69" s="6" t="s">
        <v>121</v>
      </c>
      <c r="G69" s="6" t="s">
        <v>121</v>
      </c>
      <c r="H69" s="6" t="s">
        <v>121</v>
      </c>
      <c r="M69" s="6">
        <v>4</v>
      </c>
    </row>
    <row r="70" spans="2:14">
      <c r="B70" s="3">
        <v>44988</v>
      </c>
      <c r="C70" s="9" t="s">
        <v>121</v>
      </c>
      <c r="D70" s="12"/>
      <c r="E70" s="12"/>
      <c r="F70" s="6" t="s">
        <v>121</v>
      </c>
      <c r="G70" s="6" t="s">
        <v>121</v>
      </c>
      <c r="H70" s="6" t="s">
        <v>121</v>
      </c>
      <c r="M70" s="6">
        <v>4</v>
      </c>
    </row>
    <row r="71" spans="2:14">
      <c r="B71" s="3">
        <v>44989</v>
      </c>
      <c r="C71" s="9" t="s">
        <v>121</v>
      </c>
      <c r="D71" s="12"/>
      <c r="E71" s="12"/>
      <c r="F71" s="6" t="s">
        <v>121</v>
      </c>
      <c r="G71" s="6" t="s">
        <v>121</v>
      </c>
      <c r="H71" s="6" t="s">
        <v>121</v>
      </c>
      <c r="M71" s="6">
        <v>4</v>
      </c>
    </row>
    <row r="72" spans="2:14" s="13" customFormat="1">
      <c r="B72" s="10">
        <v>44990</v>
      </c>
      <c r="C72" s="11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</row>
    <row r="73" spans="2:14">
      <c r="B73" s="3">
        <v>44991</v>
      </c>
      <c r="C73" s="9" t="s">
        <v>121</v>
      </c>
      <c r="D73" s="12"/>
      <c r="E73" s="12"/>
      <c r="F73" s="6" t="s">
        <v>121</v>
      </c>
      <c r="G73" s="6" t="s">
        <v>121</v>
      </c>
      <c r="H73" s="12"/>
      <c r="M73" s="6">
        <v>4</v>
      </c>
    </row>
    <row r="74" spans="2:14">
      <c r="B74" s="3">
        <v>44992</v>
      </c>
      <c r="C74" s="9" t="s">
        <v>121</v>
      </c>
      <c r="D74" s="12"/>
      <c r="E74" s="12"/>
      <c r="F74" s="6" t="s">
        <v>121</v>
      </c>
      <c r="G74" s="12"/>
      <c r="H74" s="6" t="s">
        <v>121</v>
      </c>
      <c r="M74" s="6">
        <v>2</v>
      </c>
    </row>
    <row r="75" spans="2:14">
      <c r="B75" s="3">
        <v>44993</v>
      </c>
      <c r="C75" s="9" t="s">
        <v>121</v>
      </c>
      <c r="D75" s="12"/>
      <c r="E75" s="12"/>
      <c r="F75" s="6" t="s">
        <v>121</v>
      </c>
      <c r="G75" s="6" t="s">
        <v>121</v>
      </c>
      <c r="H75" s="6" t="s">
        <v>121</v>
      </c>
      <c r="M75" s="6">
        <v>4</v>
      </c>
    </row>
    <row r="76" spans="2:14">
      <c r="B76" s="3">
        <v>44994</v>
      </c>
      <c r="C76" s="9" t="s">
        <v>121</v>
      </c>
      <c r="D76" s="12"/>
      <c r="E76" s="12"/>
      <c r="F76" s="12"/>
      <c r="G76" s="6" t="s">
        <v>121</v>
      </c>
      <c r="H76" s="6" t="s">
        <v>121</v>
      </c>
      <c r="M76" s="6">
        <v>4</v>
      </c>
    </row>
    <row r="77" spans="2:14">
      <c r="B77" s="3">
        <v>44995</v>
      </c>
      <c r="C77" s="9" t="s">
        <v>121</v>
      </c>
      <c r="D77" s="12"/>
      <c r="E77" s="12"/>
      <c r="F77" s="6" t="s">
        <v>121</v>
      </c>
      <c r="G77" s="6" t="s">
        <v>121</v>
      </c>
      <c r="H77" s="6" t="s">
        <v>121</v>
      </c>
      <c r="M77" s="6">
        <v>3</v>
      </c>
    </row>
    <row r="78" spans="2:14">
      <c r="B78" s="3">
        <v>44996</v>
      </c>
      <c r="C78" s="9" t="s">
        <v>121</v>
      </c>
      <c r="D78" s="12"/>
      <c r="E78" s="12"/>
      <c r="F78" s="6" t="s">
        <v>121</v>
      </c>
      <c r="G78" s="6" t="s">
        <v>121</v>
      </c>
      <c r="H78" s="6" t="s">
        <v>121</v>
      </c>
      <c r="M78" s="6">
        <v>6</v>
      </c>
    </row>
    <row r="79" spans="2:14" s="13" customFormat="1">
      <c r="B79" s="10">
        <v>44997</v>
      </c>
      <c r="C79" s="11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</row>
    <row r="80" spans="2:14">
      <c r="B80" s="3">
        <v>44998</v>
      </c>
      <c r="C80" s="9" t="s">
        <v>121</v>
      </c>
      <c r="D80" s="12"/>
      <c r="E80" s="12"/>
      <c r="F80" s="6" t="s">
        <v>121</v>
      </c>
      <c r="G80" s="6" t="s">
        <v>121</v>
      </c>
      <c r="H80" s="6" t="s">
        <v>121</v>
      </c>
      <c r="M80" s="6">
        <v>4</v>
      </c>
    </row>
    <row r="81" spans="2:14">
      <c r="B81" s="3">
        <v>44999</v>
      </c>
      <c r="C81" s="9" t="s">
        <v>121</v>
      </c>
      <c r="D81" s="12"/>
      <c r="E81" s="12"/>
      <c r="F81" s="6" t="s">
        <v>121</v>
      </c>
      <c r="G81" s="6" t="s">
        <v>121</v>
      </c>
      <c r="H81" s="6" t="s">
        <v>121</v>
      </c>
      <c r="M81" s="6">
        <v>2</v>
      </c>
    </row>
    <row r="82" spans="2:14">
      <c r="B82" s="3">
        <v>45000</v>
      </c>
      <c r="C82" s="9" t="s">
        <v>121</v>
      </c>
      <c r="D82" s="12"/>
      <c r="E82" s="12"/>
      <c r="F82" s="6" t="s">
        <v>121</v>
      </c>
      <c r="G82" s="6" t="s">
        <v>121</v>
      </c>
      <c r="H82" s="6" t="s">
        <v>121</v>
      </c>
      <c r="M82" s="6">
        <v>4</v>
      </c>
    </row>
    <row r="83" spans="2:14">
      <c r="B83" s="3">
        <v>45001</v>
      </c>
      <c r="C83" s="9" t="s">
        <v>121</v>
      </c>
      <c r="D83" s="12"/>
      <c r="E83" s="12"/>
      <c r="F83" s="6" t="s">
        <v>121</v>
      </c>
      <c r="G83" s="6" t="s">
        <v>121</v>
      </c>
      <c r="H83" s="6" t="s">
        <v>121</v>
      </c>
      <c r="M83" s="6">
        <v>4</v>
      </c>
    </row>
    <row r="84" spans="2:14">
      <c r="B84" s="3">
        <v>45002</v>
      </c>
      <c r="C84" s="9" t="s">
        <v>121</v>
      </c>
      <c r="D84" s="12"/>
      <c r="E84" s="12"/>
      <c r="F84" s="6" t="s">
        <v>121</v>
      </c>
      <c r="G84" s="6" t="s">
        <v>121</v>
      </c>
      <c r="H84" s="6" t="s">
        <v>121</v>
      </c>
      <c r="M84" s="6">
        <v>7</v>
      </c>
    </row>
    <row r="85" spans="2:14">
      <c r="B85" s="3">
        <v>45003</v>
      </c>
      <c r="C85" s="9" t="s">
        <v>121</v>
      </c>
      <c r="D85" s="12"/>
      <c r="E85" s="12"/>
      <c r="G85" s="6" t="s">
        <v>121</v>
      </c>
      <c r="M85" s="6">
        <v>2</v>
      </c>
    </row>
    <row r="86" spans="2:14" s="13" customFormat="1">
      <c r="B86" s="10">
        <v>45004</v>
      </c>
      <c r="C86" s="11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</row>
    <row r="87" spans="2:14">
      <c r="B87" s="3">
        <v>45005</v>
      </c>
      <c r="C87" s="9" t="s">
        <v>121</v>
      </c>
      <c r="D87" s="12"/>
      <c r="E87" s="12"/>
      <c r="F87" s="6" t="s">
        <v>121</v>
      </c>
      <c r="G87" s="6" t="s">
        <v>121</v>
      </c>
      <c r="H87" s="6" t="s">
        <v>121</v>
      </c>
      <c r="M87" s="6">
        <v>5</v>
      </c>
    </row>
    <row r="88" spans="2:14">
      <c r="B88" s="3">
        <v>45006</v>
      </c>
      <c r="C88" s="9" t="s">
        <v>121</v>
      </c>
      <c r="D88" s="12"/>
      <c r="E88" s="12"/>
      <c r="F88" s="6" t="s">
        <v>121</v>
      </c>
      <c r="G88" s="6" t="s">
        <v>121</v>
      </c>
      <c r="H88" s="6" t="s">
        <v>121</v>
      </c>
      <c r="M88" s="6">
        <v>6</v>
      </c>
    </row>
    <row r="89" spans="2:14">
      <c r="B89" s="3">
        <v>45007</v>
      </c>
      <c r="C89" s="9" t="s">
        <v>121</v>
      </c>
      <c r="D89" s="12"/>
      <c r="E89" s="12"/>
      <c r="F89" s="6" t="s">
        <v>121</v>
      </c>
      <c r="G89" s="6" t="s">
        <v>121</v>
      </c>
      <c r="H89" s="6" t="s">
        <v>121</v>
      </c>
      <c r="M89" s="6">
        <v>3</v>
      </c>
    </row>
    <row r="90" spans="2:14">
      <c r="B90" s="3">
        <v>45008</v>
      </c>
      <c r="C90" s="9" t="s">
        <v>121</v>
      </c>
      <c r="D90" s="12"/>
      <c r="E90" s="12"/>
      <c r="F90" s="6" t="s">
        <v>121</v>
      </c>
      <c r="G90" s="6" t="s">
        <v>121</v>
      </c>
      <c r="H90" s="6" t="s">
        <v>121</v>
      </c>
      <c r="M90" s="6">
        <v>4</v>
      </c>
    </row>
    <row r="91" spans="2:14">
      <c r="B91" s="3">
        <v>45009</v>
      </c>
      <c r="C91" s="9" t="s">
        <v>121</v>
      </c>
      <c r="D91" s="12"/>
      <c r="E91" s="12"/>
      <c r="F91" s="6" t="s">
        <v>121</v>
      </c>
      <c r="G91" s="6" t="s">
        <v>121</v>
      </c>
      <c r="H91" s="6" t="s">
        <v>121</v>
      </c>
      <c r="M91" s="6">
        <v>5</v>
      </c>
    </row>
    <row r="92" spans="2:14">
      <c r="B92" s="3">
        <v>45010</v>
      </c>
      <c r="C92" s="9" t="s">
        <v>121</v>
      </c>
      <c r="D92" s="12"/>
      <c r="E92" s="12"/>
      <c r="F92" s="6" t="s">
        <v>121</v>
      </c>
      <c r="G92" s="6" t="s">
        <v>121</v>
      </c>
      <c r="H92" s="6" t="s">
        <v>121</v>
      </c>
      <c r="M92" s="6">
        <v>5</v>
      </c>
    </row>
    <row r="93" spans="2:14" s="13" customFormat="1">
      <c r="B93" s="10">
        <v>45011</v>
      </c>
      <c r="C93" s="11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</row>
    <row r="94" spans="2:14">
      <c r="B94" s="3">
        <v>45012</v>
      </c>
      <c r="C94" s="9" t="s">
        <v>121</v>
      </c>
      <c r="D94" s="12"/>
      <c r="E94" s="12"/>
      <c r="F94" s="6" t="s">
        <v>121</v>
      </c>
      <c r="G94" s="6" t="s">
        <v>121</v>
      </c>
      <c r="H94" s="6" t="s">
        <v>121</v>
      </c>
      <c r="M94" s="6">
        <v>5</v>
      </c>
    </row>
    <row r="95" spans="2:14">
      <c r="B95" s="3">
        <v>45013</v>
      </c>
      <c r="C95" s="9" t="s">
        <v>121</v>
      </c>
      <c r="D95" s="12"/>
      <c r="E95" s="12"/>
      <c r="F95" s="6" t="s">
        <v>121</v>
      </c>
      <c r="G95" s="6" t="s">
        <v>121</v>
      </c>
      <c r="H95" s="6" t="s">
        <v>121</v>
      </c>
      <c r="M95" s="6">
        <v>4</v>
      </c>
    </row>
    <row r="96" spans="2:14">
      <c r="B96" s="3">
        <v>45014</v>
      </c>
      <c r="C96" s="9" t="s">
        <v>121</v>
      </c>
      <c r="D96" s="12"/>
      <c r="E96" s="12"/>
      <c r="F96" s="6" t="s">
        <v>121</v>
      </c>
      <c r="G96" s="6" t="s">
        <v>121</v>
      </c>
      <c r="H96" s="6" t="s">
        <v>121</v>
      </c>
      <c r="M96" s="6">
        <v>5</v>
      </c>
    </row>
    <row r="97" spans="2:15">
      <c r="B97" s="3">
        <v>45015</v>
      </c>
      <c r="C97" s="9" t="s">
        <v>121</v>
      </c>
      <c r="D97" s="12"/>
      <c r="E97" s="12"/>
      <c r="F97" s="6" t="s">
        <v>121</v>
      </c>
      <c r="G97" s="6" t="s">
        <v>121</v>
      </c>
      <c r="H97" s="6" t="s">
        <v>121</v>
      </c>
      <c r="M97" s="6">
        <v>4</v>
      </c>
    </row>
    <row r="98" spans="2:15">
      <c r="B98" s="3">
        <v>45016</v>
      </c>
      <c r="C98" s="6" t="s">
        <v>121</v>
      </c>
      <c r="D98" s="12"/>
      <c r="E98" s="12"/>
      <c r="F98" s="6" t="s">
        <v>121</v>
      </c>
      <c r="G98" s="6" t="s">
        <v>121</v>
      </c>
      <c r="H98" s="6" t="s">
        <v>121</v>
      </c>
      <c r="M98" s="6">
        <v>4</v>
      </c>
    </row>
    <row r="99" spans="2:15">
      <c r="B99" s="3"/>
    </row>
    <row r="100" spans="2:15">
      <c r="B100" s="3"/>
    </row>
    <row r="102" spans="2:15">
      <c r="B102" s="3">
        <v>45017</v>
      </c>
      <c r="C102" s="6" t="s">
        <v>121</v>
      </c>
      <c r="D102" s="6" t="s">
        <v>121</v>
      </c>
      <c r="E102" s="6" t="s">
        <v>121</v>
      </c>
      <c r="F102" s="6" t="s">
        <v>121</v>
      </c>
      <c r="G102" s="6" t="s">
        <v>121</v>
      </c>
      <c r="H102" s="6" t="s">
        <v>121</v>
      </c>
      <c r="M102" s="6">
        <v>6</v>
      </c>
    </row>
    <row r="103" spans="2:15" s="13" customFormat="1">
      <c r="B103" s="18">
        <v>45018</v>
      </c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</row>
    <row r="104" spans="2:15">
      <c r="B104" s="3">
        <v>45019</v>
      </c>
      <c r="C104" s="6" t="s">
        <v>121</v>
      </c>
      <c r="D104" s="6" t="s">
        <v>121</v>
      </c>
      <c r="E104" s="19"/>
      <c r="F104" s="6" t="s">
        <v>121</v>
      </c>
      <c r="G104" s="6" t="s">
        <v>121</v>
      </c>
      <c r="H104" s="6" t="s">
        <v>121</v>
      </c>
      <c r="M104" s="6">
        <v>4</v>
      </c>
    </row>
    <row r="105" spans="2:15">
      <c r="B105" s="3">
        <v>45020</v>
      </c>
      <c r="C105" s="6" t="s">
        <v>121</v>
      </c>
      <c r="D105" s="6" t="s">
        <v>121</v>
      </c>
      <c r="E105" s="6" t="s">
        <v>121</v>
      </c>
      <c r="F105" s="6" t="s">
        <v>121</v>
      </c>
      <c r="G105" s="6" t="s">
        <v>121</v>
      </c>
      <c r="H105" s="6" t="s">
        <v>121</v>
      </c>
      <c r="M105" s="6">
        <v>4</v>
      </c>
    </row>
    <row r="106" spans="2:15">
      <c r="B106" s="3">
        <v>45021</v>
      </c>
      <c r="C106" s="6" t="s">
        <v>121</v>
      </c>
      <c r="D106" s="19"/>
      <c r="E106" s="6" t="s">
        <v>121</v>
      </c>
      <c r="F106" s="6" t="s">
        <v>121</v>
      </c>
      <c r="G106" s="6" t="s">
        <v>121</v>
      </c>
      <c r="H106" s="6" t="s">
        <v>121</v>
      </c>
      <c r="M106" s="6">
        <v>4</v>
      </c>
    </row>
    <row r="107" spans="2:15">
      <c r="B107" s="3">
        <v>45022</v>
      </c>
      <c r="C107" s="6" t="s">
        <v>121</v>
      </c>
      <c r="D107" s="6" t="s">
        <v>121</v>
      </c>
      <c r="E107" s="6" t="s">
        <v>121</v>
      </c>
      <c r="F107" s="6" t="s">
        <v>121</v>
      </c>
      <c r="G107" s="6" t="s">
        <v>121</v>
      </c>
      <c r="H107" s="6" t="s">
        <v>121</v>
      </c>
      <c r="M107" s="6">
        <v>2</v>
      </c>
    </row>
    <row r="108" spans="2:15">
      <c r="B108" s="3">
        <v>45023</v>
      </c>
      <c r="C108" s="6" t="s">
        <v>121</v>
      </c>
      <c r="D108" s="6" t="s">
        <v>121</v>
      </c>
      <c r="E108" s="19"/>
      <c r="F108" s="6" t="s">
        <v>121</v>
      </c>
      <c r="G108" s="6" t="s">
        <v>121</v>
      </c>
      <c r="H108" s="6" t="s">
        <v>121</v>
      </c>
      <c r="M108" s="6">
        <v>4</v>
      </c>
      <c r="N108" s="6">
        <v>1</v>
      </c>
    </row>
    <row r="109" spans="2:15">
      <c r="B109" s="3">
        <v>45024</v>
      </c>
      <c r="C109" s="6" t="s">
        <v>121</v>
      </c>
      <c r="D109" s="6" t="s">
        <v>121</v>
      </c>
      <c r="E109" s="6" t="s">
        <v>121</v>
      </c>
      <c r="F109" s="19"/>
      <c r="G109" s="6" t="s">
        <v>121</v>
      </c>
      <c r="H109" s="6" t="s">
        <v>121</v>
      </c>
      <c r="M109" s="6">
        <f>2+2+3</f>
        <v>7</v>
      </c>
    </row>
    <row r="110" spans="2:15" s="13" customFormat="1">
      <c r="B110" s="18">
        <v>45025</v>
      </c>
      <c r="C110" s="12"/>
      <c r="D110" s="12"/>
      <c r="E110" s="12"/>
      <c r="F110" s="19"/>
      <c r="G110" s="12"/>
      <c r="H110" s="12"/>
      <c r="I110" s="12"/>
      <c r="J110" s="12"/>
      <c r="K110" s="12"/>
      <c r="L110" s="12"/>
      <c r="M110" s="12"/>
      <c r="N110" s="12"/>
    </row>
    <row r="111" spans="2:15">
      <c r="B111" s="3">
        <v>45026</v>
      </c>
      <c r="C111" s="6" t="s">
        <v>157</v>
      </c>
      <c r="D111" s="6" t="s">
        <v>157</v>
      </c>
      <c r="E111" s="6" t="s">
        <v>157</v>
      </c>
      <c r="F111" s="19"/>
      <c r="G111" s="6" t="s">
        <v>157</v>
      </c>
      <c r="H111" s="6" t="s">
        <v>157</v>
      </c>
      <c r="M111" s="6">
        <v>4</v>
      </c>
      <c r="N111" s="6">
        <v>1</v>
      </c>
      <c r="O111" t="s">
        <v>249</v>
      </c>
    </row>
    <row r="112" spans="2:15">
      <c r="B112" s="3">
        <v>45027</v>
      </c>
      <c r="C112" s="6" t="s">
        <v>157</v>
      </c>
      <c r="D112" s="6" t="s">
        <v>121</v>
      </c>
      <c r="E112" s="6" t="s">
        <v>121</v>
      </c>
      <c r="F112" s="6" t="s">
        <v>157</v>
      </c>
      <c r="G112" s="6" t="s">
        <v>157</v>
      </c>
      <c r="H112" s="6" t="s">
        <v>157</v>
      </c>
      <c r="M112" s="6">
        <v>4</v>
      </c>
    </row>
    <row r="113" spans="2:14">
      <c r="B113" s="3">
        <v>45028</v>
      </c>
      <c r="C113" s="6" t="s">
        <v>121</v>
      </c>
      <c r="D113" s="6" t="s">
        <v>121</v>
      </c>
      <c r="E113" s="6" t="s">
        <v>121</v>
      </c>
      <c r="F113" s="6" t="s">
        <v>121</v>
      </c>
      <c r="G113" s="6" t="s">
        <v>121</v>
      </c>
      <c r="H113" s="6" t="s">
        <v>121</v>
      </c>
      <c r="M113" s="6">
        <v>4</v>
      </c>
    </row>
    <row r="114" spans="2:14">
      <c r="B114" s="3">
        <v>45029</v>
      </c>
      <c r="C114" s="6" t="s">
        <v>121</v>
      </c>
      <c r="D114" s="6" t="s">
        <v>121</v>
      </c>
      <c r="E114" s="6" t="s">
        <v>121</v>
      </c>
      <c r="F114" s="6" t="s">
        <v>121</v>
      </c>
      <c r="G114" s="6" t="s">
        <v>121</v>
      </c>
      <c r="H114" s="6" t="s">
        <v>121</v>
      </c>
      <c r="M114" s="6">
        <v>6</v>
      </c>
    </row>
    <row r="115" spans="2:14">
      <c r="B115" s="3">
        <v>45030</v>
      </c>
      <c r="C115" s="6" t="s">
        <v>121</v>
      </c>
      <c r="D115" s="6" t="s">
        <v>121</v>
      </c>
      <c r="E115" s="6" t="s">
        <v>121</v>
      </c>
      <c r="F115" s="6" t="s">
        <v>121</v>
      </c>
      <c r="G115" s="6" t="s">
        <v>121</v>
      </c>
      <c r="H115" s="6" t="s">
        <v>121</v>
      </c>
      <c r="M115" s="6">
        <v>5</v>
      </c>
    </row>
    <row r="116" spans="2:14">
      <c r="B116" s="3">
        <v>45031</v>
      </c>
      <c r="C116" s="6" t="s">
        <v>121</v>
      </c>
      <c r="D116" s="6" t="s">
        <v>121</v>
      </c>
      <c r="E116" s="6" t="s">
        <v>121</v>
      </c>
      <c r="F116" s="6" t="s">
        <v>121</v>
      </c>
      <c r="G116" s="6" t="s">
        <v>121</v>
      </c>
      <c r="H116" s="6" t="s">
        <v>121</v>
      </c>
      <c r="M116" s="6">
        <f>5+4</f>
        <v>9</v>
      </c>
      <c r="N116" s="6">
        <v>1</v>
      </c>
    </row>
    <row r="117" spans="2:14" s="13" customFormat="1">
      <c r="B117" s="18">
        <v>45032</v>
      </c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</row>
    <row r="118" spans="2:14">
      <c r="B118" s="3">
        <v>45033</v>
      </c>
      <c r="C118" s="6" t="s">
        <v>121</v>
      </c>
      <c r="D118" s="6" t="s">
        <v>121</v>
      </c>
      <c r="E118" s="6" t="s">
        <v>121</v>
      </c>
      <c r="F118" s="6" t="s">
        <v>121</v>
      </c>
      <c r="G118" s="6" t="s">
        <v>121</v>
      </c>
      <c r="H118" s="19"/>
      <c r="M118" s="6">
        <v>4</v>
      </c>
    </row>
    <row r="119" spans="2:14">
      <c r="B119" s="3">
        <v>45034</v>
      </c>
      <c r="C119" s="6" t="s">
        <v>121</v>
      </c>
      <c r="D119" s="6" t="s">
        <v>121</v>
      </c>
      <c r="E119" s="19"/>
      <c r="F119" s="6" t="s">
        <v>121</v>
      </c>
      <c r="G119" s="6" t="s">
        <v>121</v>
      </c>
      <c r="H119" s="6" t="s">
        <v>121</v>
      </c>
      <c r="M119" s="6">
        <v>4</v>
      </c>
    </row>
    <row r="120" spans="2:14">
      <c r="B120" s="3">
        <v>45035</v>
      </c>
      <c r="C120" s="6" t="s">
        <v>121</v>
      </c>
      <c r="D120" s="6" t="s">
        <v>121</v>
      </c>
      <c r="E120" s="6" t="s">
        <v>121</v>
      </c>
      <c r="F120" s="6" t="s">
        <v>121</v>
      </c>
      <c r="G120" s="6" t="s">
        <v>121</v>
      </c>
      <c r="H120" s="19"/>
      <c r="M120" s="6">
        <v>4</v>
      </c>
      <c r="N120" s="6">
        <v>1</v>
      </c>
    </row>
    <row r="121" spans="2:14">
      <c r="B121" s="3">
        <v>45036</v>
      </c>
      <c r="C121" s="6" t="s">
        <v>121</v>
      </c>
      <c r="D121" s="6" t="s">
        <v>121</v>
      </c>
      <c r="E121" s="6" t="s">
        <v>121</v>
      </c>
      <c r="F121" s="19"/>
      <c r="G121" s="6" t="s">
        <v>121</v>
      </c>
      <c r="H121" s="19"/>
      <c r="M121" s="6">
        <v>6</v>
      </c>
    </row>
    <row r="122" spans="2:14">
      <c r="B122" s="3">
        <v>45037</v>
      </c>
      <c r="C122" s="6" t="s">
        <v>121</v>
      </c>
      <c r="D122" s="6" t="s">
        <v>121</v>
      </c>
      <c r="E122" s="6" t="s">
        <v>121</v>
      </c>
      <c r="F122" s="6" t="s">
        <v>121</v>
      </c>
      <c r="G122" s="6" t="s">
        <v>121</v>
      </c>
      <c r="H122" s="6" t="s">
        <v>121</v>
      </c>
    </row>
    <row r="123" spans="2:14">
      <c r="B123" s="3">
        <v>45038</v>
      </c>
      <c r="C123" s="6" t="s">
        <v>121</v>
      </c>
      <c r="D123" s="6" t="s">
        <v>121</v>
      </c>
      <c r="E123" s="6" t="s">
        <v>121</v>
      </c>
      <c r="F123" s="6" t="s">
        <v>121</v>
      </c>
      <c r="G123" s="6" t="s">
        <v>121</v>
      </c>
      <c r="H123" s="6" t="s">
        <v>121</v>
      </c>
      <c r="M123" s="6">
        <f>5+4</f>
        <v>9</v>
      </c>
    </row>
    <row r="124" spans="2:14" s="13" customFormat="1">
      <c r="B124" s="18">
        <v>45039</v>
      </c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</row>
    <row r="125" spans="2:14">
      <c r="B125" s="3">
        <v>45040</v>
      </c>
      <c r="C125" s="6" t="s">
        <v>121</v>
      </c>
      <c r="D125" s="19"/>
      <c r="E125" s="19"/>
      <c r="F125" s="6" t="s">
        <v>121</v>
      </c>
      <c r="G125" s="6" t="s">
        <v>121</v>
      </c>
      <c r="H125" s="19"/>
      <c r="M125" s="6">
        <v>6</v>
      </c>
    </row>
    <row r="126" spans="2:14">
      <c r="B126" s="3">
        <v>45041</v>
      </c>
      <c r="C126" s="6" t="s">
        <v>121</v>
      </c>
      <c r="D126" s="19"/>
      <c r="E126" s="19"/>
      <c r="F126" s="6" t="s">
        <v>121</v>
      </c>
      <c r="G126" s="6" t="s">
        <v>121</v>
      </c>
      <c r="H126" s="19"/>
      <c r="M126" s="6">
        <v>4</v>
      </c>
    </row>
    <row r="127" spans="2:14">
      <c r="B127" s="3">
        <v>45042</v>
      </c>
      <c r="C127" s="6" t="s">
        <v>121</v>
      </c>
      <c r="D127" s="19"/>
      <c r="E127" s="19"/>
      <c r="F127" s="6" t="s">
        <v>121</v>
      </c>
      <c r="G127" s="6" t="s">
        <v>121</v>
      </c>
      <c r="H127" s="19"/>
      <c r="M127" s="6">
        <v>5</v>
      </c>
    </row>
    <row r="128" spans="2:14">
      <c r="B128" s="3">
        <v>45043</v>
      </c>
      <c r="C128" s="6" t="s">
        <v>121</v>
      </c>
      <c r="D128" s="19"/>
      <c r="E128" s="19"/>
      <c r="F128" s="6" t="s">
        <v>121</v>
      </c>
      <c r="G128" s="6" t="s">
        <v>121</v>
      </c>
      <c r="H128" s="6" t="s">
        <v>121</v>
      </c>
      <c r="M128" s="6">
        <v>2</v>
      </c>
    </row>
    <row r="129" spans="2:14">
      <c r="B129" s="3">
        <v>45044</v>
      </c>
      <c r="C129" s="6" t="s">
        <v>121</v>
      </c>
      <c r="D129" s="19"/>
      <c r="E129" s="19"/>
      <c r="F129" s="6" t="s">
        <v>121</v>
      </c>
      <c r="G129" s="6" t="s">
        <v>121</v>
      </c>
      <c r="H129" s="6" t="s">
        <v>121</v>
      </c>
      <c r="M129" s="6">
        <v>3</v>
      </c>
    </row>
    <row r="130" spans="2:14" s="13" customFormat="1">
      <c r="B130" s="18">
        <v>45045</v>
      </c>
      <c r="C130" s="12"/>
      <c r="D130" s="19"/>
      <c r="E130" s="19"/>
      <c r="F130" s="12"/>
      <c r="G130" s="12"/>
      <c r="H130" s="12"/>
      <c r="I130" s="12"/>
      <c r="J130" s="12"/>
      <c r="K130" s="12"/>
      <c r="L130" s="12"/>
      <c r="M130" s="12"/>
      <c r="N130" s="12"/>
    </row>
    <row r="131" spans="2:14" s="13" customFormat="1">
      <c r="B131" s="18">
        <v>45046</v>
      </c>
      <c r="C131" s="12"/>
      <c r="D131" s="19"/>
      <c r="E131" s="19"/>
      <c r="F131" s="12"/>
      <c r="G131" s="12"/>
      <c r="H131" s="12"/>
      <c r="I131" s="12"/>
      <c r="J131" s="12"/>
      <c r="K131" s="12"/>
      <c r="L131" s="12"/>
      <c r="M131" s="12"/>
      <c r="N131" s="12"/>
    </row>
    <row r="132" spans="2:14">
      <c r="C132" s="14">
        <f>COUNTA(C102:C131)</f>
        <v>24</v>
      </c>
      <c r="D132" s="14">
        <f t="shared" ref="D132:H132" si="1">COUNTA(D102:D131)</f>
        <v>18</v>
      </c>
      <c r="E132" s="14">
        <f t="shared" si="1"/>
        <v>16</v>
      </c>
      <c r="F132" s="14">
        <f t="shared" si="1"/>
        <v>21</v>
      </c>
      <c r="G132" s="14">
        <f t="shared" si="1"/>
        <v>24</v>
      </c>
      <c r="H132" s="14">
        <f t="shared" si="1"/>
        <v>18</v>
      </c>
      <c r="M132" s="15">
        <f>SUM(M102:M131)</f>
        <v>110</v>
      </c>
    </row>
    <row r="133" spans="2:14">
      <c r="C133" s="6">
        <v>30000</v>
      </c>
      <c r="D133" s="6">
        <f>(5000/25)*D132</f>
        <v>3600</v>
      </c>
      <c r="E133" s="20">
        <f>(5000/25)*E132</f>
        <v>3200</v>
      </c>
      <c r="F133" s="6">
        <f>(5000/24)*F132</f>
        <v>4375</v>
      </c>
      <c r="G133" s="6">
        <f>(7500/24)*G132</f>
        <v>7500</v>
      </c>
      <c r="H133" s="6">
        <f>(5000/24)*H132</f>
        <v>3750</v>
      </c>
    </row>
    <row r="135" spans="2:14" s="13" customFormat="1">
      <c r="B135" s="18">
        <v>45047</v>
      </c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</row>
    <row r="136" spans="2:14">
      <c r="B136" s="3">
        <v>45048</v>
      </c>
      <c r="C136" s="12"/>
      <c r="D136" s="12"/>
      <c r="E136" s="12"/>
      <c r="F136" s="6" t="s">
        <v>121</v>
      </c>
      <c r="G136" s="6" t="s">
        <v>121</v>
      </c>
      <c r="H136" s="6" t="s">
        <v>121</v>
      </c>
    </row>
    <row r="137" spans="2:14">
      <c r="B137" s="3">
        <v>45049</v>
      </c>
      <c r="C137" s="12"/>
      <c r="D137" s="12"/>
      <c r="E137" s="12"/>
      <c r="F137" s="6" t="s">
        <v>121</v>
      </c>
      <c r="G137" s="6" t="s">
        <v>121</v>
      </c>
      <c r="H137" s="6" t="s">
        <v>121</v>
      </c>
    </row>
    <row r="138" spans="2:14">
      <c r="B138" s="3">
        <v>45050</v>
      </c>
      <c r="C138" s="12"/>
      <c r="D138" s="12"/>
      <c r="E138" s="12"/>
      <c r="F138" s="6" t="s">
        <v>121</v>
      </c>
      <c r="G138" s="6" t="s">
        <v>121</v>
      </c>
      <c r="H138" s="6" t="s">
        <v>121</v>
      </c>
    </row>
    <row r="139" spans="2:14">
      <c r="B139" s="3">
        <v>45051</v>
      </c>
      <c r="C139" s="12"/>
      <c r="D139" s="12"/>
      <c r="E139" s="12"/>
      <c r="F139" s="6" t="s">
        <v>121</v>
      </c>
      <c r="G139" s="6" t="s">
        <v>121</v>
      </c>
      <c r="H139" s="6" t="s">
        <v>121</v>
      </c>
    </row>
    <row r="140" spans="2:14">
      <c r="B140" s="3">
        <v>45052</v>
      </c>
      <c r="C140" s="12"/>
      <c r="D140" s="12"/>
      <c r="E140" s="12"/>
      <c r="F140" s="6" t="s">
        <v>121</v>
      </c>
      <c r="G140" s="6" t="s">
        <v>121</v>
      </c>
      <c r="H140" s="6" t="s">
        <v>121</v>
      </c>
    </row>
    <row r="141" spans="2:14" s="12" customFormat="1">
      <c r="B141" s="18">
        <v>45053</v>
      </c>
    </row>
    <row r="142" spans="2:14">
      <c r="B142" s="3">
        <v>45054</v>
      </c>
      <c r="C142" s="12"/>
      <c r="D142" s="12"/>
      <c r="E142" s="12"/>
      <c r="F142" s="6" t="s">
        <v>121</v>
      </c>
      <c r="G142" s="19"/>
      <c r="H142" s="6" t="s">
        <v>121</v>
      </c>
    </row>
    <row r="143" spans="2:14">
      <c r="B143" s="3">
        <v>45055</v>
      </c>
      <c r="C143" s="6" t="s">
        <v>121</v>
      </c>
      <c r="D143" s="12"/>
      <c r="E143" s="12"/>
      <c r="F143" s="6" t="s">
        <v>121</v>
      </c>
      <c r="G143" s="6" t="s">
        <v>121</v>
      </c>
      <c r="H143" s="6" t="s">
        <v>121</v>
      </c>
      <c r="M143" s="6">
        <v>2</v>
      </c>
      <c r="N143" s="6">
        <v>1</v>
      </c>
    </row>
    <row r="144" spans="2:14">
      <c r="B144" s="3">
        <v>45056</v>
      </c>
      <c r="C144" s="6" t="s">
        <v>121</v>
      </c>
      <c r="D144" s="12"/>
      <c r="E144" s="12"/>
      <c r="F144" s="6" t="s">
        <v>121</v>
      </c>
      <c r="G144" s="6" t="s">
        <v>121</v>
      </c>
      <c r="H144" s="12"/>
      <c r="M144" s="6">
        <v>2</v>
      </c>
    </row>
    <row r="145" spans="2:13">
      <c r="B145" s="3">
        <v>45057</v>
      </c>
      <c r="C145" s="6" t="s">
        <v>121</v>
      </c>
      <c r="D145" s="6" t="s">
        <v>121</v>
      </c>
      <c r="E145" s="6" t="s">
        <v>121</v>
      </c>
      <c r="F145" s="6" t="s">
        <v>121</v>
      </c>
      <c r="G145" s="6" t="s">
        <v>121</v>
      </c>
      <c r="H145" s="12"/>
      <c r="M145" s="6">
        <v>4</v>
      </c>
    </row>
    <row r="146" spans="2:13">
      <c r="B146" s="3">
        <v>45058</v>
      </c>
      <c r="C146" s="6" t="s">
        <v>121</v>
      </c>
      <c r="D146" s="6" t="s">
        <v>121</v>
      </c>
      <c r="E146" s="6" t="s">
        <v>121</v>
      </c>
      <c r="F146" s="6" t="s">
        <v>121</v>
      </c>
      <c r="G146" s="6" t="s">
        <v>121</v>
      </c>
      <c r="H146" s="12"/>
      <c r="M146" s="6">
        <v>5</v>
      </c>
    </row>
    <row r="147" spans="2:13">
      <c r="B147" s="3">
        <v>45059</v>
      </c>
      <c r="C147" s="6" t="s">
        <v>121</v>
      </c>
      <c r="D147" s="6" t="s">
        <v>121</v>
      </c>
      <c r="E147" s="6" t="s">
        <v>121</v>
      </c>
      <c r="F147" s="6" t="s">
        <v>121</v>
      </c>
      <c r="G147" s="6" t="s">
        <v>121</v>
      </c>
      <c r="H147" s="12"/>
      <c r="M147" s="6">
        <v>10</v>
      </c>
    </row>
    <row r="148" spans="2:13" s="12" customFormat="1">
      <c r="B148" s="18">
        <v>45060</v>
      </c>
    </row>
    <row r="149" spans="2:13">
      <c r="B149" s="3">
        <v>45061</v>
      </c>
      <c r="C149" s="6" t="s">
        <v>121</v>
      </c>
      <c r="D149" s="6" t="s">
        <v>121</v>
      </c>
      <c r="E149" s="6" t="s">
        <v>121</v>
      </c>
      <c r="F149" s="12"/>
      <c r="G149" s="6" t="s">
        <v>121</v>
      </c>
      <c r="H149" s="12"/>
      <c r="M149" s="6">
        <v>3</v>
      </c>
    </row>
    <row r="150" spans="2:13">
      <c r="B150" s="3">
        <v>45062</v>
      </c>
      <c r="C150" s="6" t="s">
        <v>121</v>
      </c>
      <c r="D150" s="6" t="s">
        <v>121</v>
      </c>
      <c r="E150" s="6" t="s">
        <v>121</v>
      </c>
      <c r="F150" s="12"/>
      <c r="G150" s="6" t="s">
        <v>121</v>
      </c>
      <c r="H150" s="12"/>
      <c r="M150" s="6">
        <v>2</v>
      </c>
    </row>
    <row r="151" spans="2:13">
      <c r="B151" s="3">
        <v>45063</v>
      </c>
      <c r="C151" s="6" t="s">
        <v>121</v>
      </c>
      <c r="D151" s="6" t="s">
        <v>121</v>
      </c>
      <c r="E151" s="6" t="s">
        <v>121</v>
      </c>
      <c r="F151" s="6" t="s">
        <v>121</v>
      </c>
      <c r="G151" s="6" t="s">
        <v>121</v>
      </c>
      <c r="H151" s="12"/>
      <c r="M151" s="6">
        <v>3</v>
      </c>
    </row>
    <row r="152" spans="2:13">
      <c r="B152" s="3">
        <v>45064</v>
      </c>
      <c r="C152" s="6" t="s">
        <v>121</v>
      </c>
      <c r="D152" s="6" t="s">
        <v>121</v>
      </c>
      <c r="E152" s="6" t="s">
        <v>121</v>
      </c>
      <c r="F152" s="12"/>
      <c r="G152" s="6" t="s">
        <v>121</v>
      </c>
      <c r="H152" s="12"/>
      <c r="M152" s="6">
        <v>2</v>
      </c>
    </row>
    <row r="153" spans="2:13">
      <c r="B153" s="3">
        <v>45065</v>
      </c>
      <c r="C153" s="6" t="s">
        <v>121</v>
      </c>
      <c r="D153" s="6" t="s">
        <v>121</v>
      </c>
      <c r="E153" s="6" t="s">
        <v>121</v>
      </c>
      <c r="F153" s="12"/>
      <c r="G153" s="6" t="s">
        <v>121</v>
      </c>
      <c r="H153" s="12"/>
      <c r="M153" s="6">
        <v>2</v>
      </c>
    </row>
    <row r="154" spans="2:13">
      <c r="B154" s="3">
        <v>45066</v>
      </c>
      <c r="C154" s="6" t="s">
        <v>121</v>
      </c>
      <c r="D154" s="6" t="s">
        <v>121</v>
      </c>
      <c r="E154" s="6" t="s">
        <v>121</v>
      </c>
      <c r="F154" s="12"/>
      <c r="G154" s="6" t="s">
        <v>121</v>
      </c>
      <c r="H154" s="12"/>
      <c r="M154" s="19"/>
    </row>
    <row r="155" spans="2:13" s="12" customFormat="1">
      <c r="B155" s="18">
        <v>45067</v>
      </c>
    </row>
    <row r="156" spans="2:13">
      <c r="B156" s="3">
        <v>45068</v>
      </c>
      <c r="C156" s="6" t="s">
        <v>121</v>
      </c>
      <c r="D156" s="6" t="s">
        <v>121</v>
      </c>
      <c r="E156" s="6" t="s">
        <v>121</v>
      </c>
      <c r="F156" s="12"/>
      <c r="G156" s="6" t="s">
        <v>121</v>
      </c>
      <c r="H156" s="12"/>
      <c r="M156" s="19"/>
    </row>
    <row r="157" spans="2:13">
      <c r="B157" s="3">
        <v>45069</v>
      </c>
      <c r="C157" s="6" t="s">
        <v>121</v>
      </c>
      <c r="D157" s="6" t="s">
        <v>121</v>
      </c>
      <c r="E157" s="6" t="s">
        <v>121</v>
      </c>
      <c r="F157" s="12"/>
      <c r="G157" s="6" t="s">
        <v>121</v>
      </c>
      <c r="H157" s="12"/>
      <c r="M157" s="6">
        <v>2</v>
      </c>
    </row>
    <row r="158" spans="2:13">
      <c r="B158" s="3">
        <v>45070</v>
      </c>
      <c r="C158" s="6" t="s">
        <v>121</v>
      </c>
      <c r="D158" s="6" t="s">
        <v>121</v>
      </c>
      <c r="E158" s="6" t="s">
        <v>121</v>
      </c>
      <c r="F158" s="12"/>
      <c r="G158" s="6" t="s">
        <v>121</v>
      </c>
      <c r="H158" s="12"/>
      <c r="M158" s="6">
        <v>2</v>
      </c>
    </row>
    <row r="159" spans="2:13">
      <c r="B159" s="3">
        <v>45071</v>
      </c>
      <c r="C159" s="6" t="s">
        <v>121</v>
      </c>
      <c r="D159" s="6" t="s">
        <v>121</v>
      </c>
      <c r="E159" s="6" t="s">
        <v>121</v>
      </c>
      <c r="F159" s="12"/>
      <c r="G159" s="6" t="s">
        <v>121</v>
      </c>
      <c r="H159" s="12"/>
      <c r="M159" s="6">
        <v>2</v>
      </c>
    </row>
    <row r="160" spans="2:13">
      <c r="B160" s="3">
        <v>45072</v>
      </c>
      <c r="C160" s="6" t="s">
        <v>121</v>
      </c>
      <c r="D160" s="6" t="s">
        <v>121</v>
      </c>
      <c r="E160" s="6" t="s">
        <v>121</v>
      </c>
      <c r="F160" s="12"/>
      <c r="G160" s="6" t="s">
        <v>121</v>
      </c>
      <c r="H160" s="12"/>
    </row>
    <row r="161" spans="2:22">
      <c r="B161" s="3">
        <v>45073</v>
      </c>
      <c r="C161" s="6" t="s">
        <v>121</v>
      </c>
      <c r="D161" s="6" t="s">
        <v>121</v>
      </c>
      <c r="E161" s="6" t="s">
        <v>121</v>
      </c>
      <c r="F161" s="12"/>
      <c r="G161" s="6" t="s">
        <v>121</v>
      </c>
      <c r="H161" s="12"/>
    </row>
    <row r="162" spans="2:22" s="12" customFormat="1">
      <c r="B162" s="18">
        <v>45074</v>
      </c>
    </row>
    <row r="163" spans="2:22">
      <c r="B163" s="3">
        <v>45075</v>
      </c>
      <c r="C163" s="6" t="s">
        <v>121</v>
      </c>
      <c r="D163" s="6" t="s">
        <v>121</v>
      </c>
      <c r="E163" s="6" t="s">
        <v>121</v>
      </c>
      <c r="F163" s="6" t="s">
        <v>121</v>
      </c>
      <c r="G163" s="6" t="s">
        <v>121</v>
      </c>
      <c r="H163" s="12"/>
      <c r="M163" s="6">
        <v>3</v>
      </c>
      <c r="N163" s="6">
        <v>1</v>
      </c>
    </row>
    <row r="164" spans="2:22">
      <c r="B164" s="3">
        <v>45076</v>
      </c>
      <c r="C164" s="6" t="s">
        <v>121</v>
      </c>
      <c r="D164" s="6" t="s">
        <v>121</v>
      </c>
      <c r="E164" s="6" t="s">
        <v>121</v>
      </c>
      <c r="F164" s="6" t="s">
        <v>121</v>
      </c>
      <c r="G164" s="6" t="s">
        <v>121</v>
      </c>
      <c r="H164" s="12"/>
      <c r="M164" s="6">
        <v>2</v>
      </c>
    </row>
    <row r="165" spans="2:22">
      <c r="B165" s="3">
        <v>45077</v>
      </c>
      <c r="C165" s="6" t="s">
        <v>121</v>
      </c>
      <c r="D165" s="6" t="s">
        <v>121</v>
      </c>
      <c r="E165" s="6" t="s">
        <v>121</v>
      </c>
      <c r="F165" s="6" t="s">
        <v>121</v>
      </c>
      <c r="G165" s="12"/>
      <c r="H165" s="12"/>
    </row>
    <row r="166" spans="2:22">
      <c r="C166" s="14">
        <f>COUNTA(C135:C165)</f>
        <v>20</v>
      </c>
      <c r="D166" s="14">
        <f t="shared" ref="D166:H166" si="2">COUNTA(D135:D165)</f>
        <v>18</v>
      </c>
      <c r="E166" s="14">
        <f t="shared" si="2"/>
        <v>18</v>
      </c>
      <c r="F166" s="14">
        <f t="shared" si="2"/>
        <v>15</v>
      </c>
      <c r="G166" s="14">
        <f t="shared" si="2"/>
        <v>24</v>
      </c>
      <c r="H166" s="14">
        <f t="shared" si="2"/>
        <v>7</v>
      </c>
      <c r="M166" s="15">
        <f>SUM(M136:M165)</f>
        <v>46</v>
      </c>
      <c r="Q166" t="s">
        <v>316</v>
      </c>
      <c r="R166" t="s">
        <v>317</v>
      </c>
      <c r="S166" t="s">
        <v>318</v>
      </c>
      <c r="T166" t="s">
        <v>319</v>
      </c>
      <c r="U166" t="s">
        <v>320</v>
      </c>
    </row>
    <row r="167" spans="2:22">
      <c r="B167" s="3"/>
      <c r="C167" s="20">
        <v>30000</v>
      </c>
      <c r="D167" s="20">
        <f>(5000/L167)*D166</f>
        <v>3461.5384615384619</v>
      </c>
      <c r="E167" s="20">
        <f>(5000/L167)*E166</f>
        <v>3461.5384615384619</v>
      </c>
      <c r="F167" s="20">
        <f>(5000/L167)*F166</f>
        <v>2884.6153846153848</v>
      </c>
      <c r="G167" s="20">
        <f>(7500/L167)*G166</f>
        <v>6923.0769230769229</v>
      </c>
      <c r="H167" s="20">
        <f>(5000/L167)*H166</f>
        <v>1346.1538461538462</v>
      </c>
      <c r="L167" s="6">
        <v>26</v>
      </c>
      <c r="P167" s="29">
        <f>SUM(C167:H167)</f>
        <v>48076.923076923071</v>
      </c>
      <c r="Q167">
        <v>13500</v>
      </c>
      <c r="R167">
        <v>1500</v>
      </c>
      <c r="S167">
        <v>1000</v>
      </c>
      <c r="T167">
        <v>600</v>
      </c>
      <c r="U167">
        <v>500</v>
      </c>
      <c r="V167" s="29">
        <f>SUM(P167:U167)</f>
        <v>65176.923076923071</v>
      </c>
    </row>
    <row r="169" spans="2:22">
      <c r="B169" s="3">
        <v>45078</v>
      </c>
      <c r="C169" s="6" t="s">
        <v>157</v>
      </c>
      <c r="D169" s="6" t="s">
        <v>121</v>
      </c>
      <c r="E169" s="6" t="s">
        <v>121</v>
      </c>
      <c r="F169" s="6" t="s">
        <v>157</v>
      </c>
      <c r="G169" s="12"/>
      <c r="H169" s="12"/>
      <c r="M169" s="6">
        <v>10</v>
      </c>
    </row>
    <row r="170" spans="2:22">
      <c r="B170" s="3">
        <v>45079</v>
      </c>
      <c r="C170" s="6" t="s">
        <v>121</v>
      </c>
      <c r="D170" s="6" t="s">
        <v>121</v>
      </c>
      <c r="E170" s="6" t="s">
        <v>121</v>
      </c>
      <c r="F170" s="6" t="s">
        <v>121</v>
      </c>
      <c r="G170" s="12"/>
      <c r="H170" s="12"/>
      <c r="M170" s="6">
        <v>5</v>
      </c>
    </row>
    <row r="171" spans="2:22">
      <c r="B171" s="3">
        <v>45080</v>
      </c>
      <c r="C171" s="12"/>
      <c r="D171" s="12"/>
      <c r="E171" s="12"/>
      <c r="F171" s="12"/>
      <c r="G171" s="12"/>
      <c r="H171" s="12"/>
    </row>
    <row r="172" spans="2:22">
      <c r="B172" s="18">
        <v>45081</v>
      </c>
      <c r="C172" s="12"/>
      <c r="D172" s="12"/>
      <c r="E172" s="12"/>
      <c r="F172" s="12"/>
      <c r="G172" s="12"/>
      <c r="H172" s="12"/>
    </row>
    <row r="173" spans="2:22">
      <c r="B173" s="3">
        <v>45082</v>
      </c>
      <c r="C173" s="6" t="s">
        <v>121</v>
      </c>
      <c r="D173" s="6" t="s">
        <v>121</v>
      </c>
      <c r="E173" s="6" t="s">
        <v>121</v>
      </c>
      <c r="F173" s="6" t="s">
        <v>121</v>
      </c>
      <c r="G173" s="12"/>
      <c r="H173" s="12"/>
      <c r="M173" s="6">
        <v>3</v>
      </c>
    </row>
    <row r="174" spans="2:22">
      <c r="B174" s="3">
        <v>45083</v>
      </c>
      <c r="C174" s="6" t="s">
        <v>121</v>
      </c>
      <c r="D174" s="6" t="s">
        <v>121</v>
      </c>
      <c r="E174" s="6" t="s">
        <v>121</v>
      </c>
      <c r="F174" s="6" t="s">
        <v>121</v>
      </c>
      <c r="G174" s="12"/>
      <c r="H174" s="12"/>
      <c r="M174" s="6">
        <v>3</v>
      </c>
    </row>
    <row r="175" spans="2:22">
      <c r="B175" s="3">
        <v>45084</v>
      </c>
      <c r="C175" s="6" t="s">
        <v>121</v>
      </c>
      <c r="D175" s="6" t="s">
        <v>121</v>
      </c>
      <c r="E175" s="6" t="s">
        <v>121</v>
      </c>
      <c r="F175" s="6" t="s">
        <v>121</v>
      </c>
      <c r="G175" s="12"/>
      <c r="H175" s="12"/>
      <c r="M175" s="6">
        <v>4</v>
      </c>
    </row>
    <row r="176" spans="2:22">
      <c r="B176" s="3">
        <v>45085</v>
      </c>
      <c r="C176" s="6" t="s">
        <v>121</v>
      </c>
      <c r="D176" s="6" t="s">
        <v>121</v>
      </c>
      <c r="E176" s="6" t="s">
        <v>121</v>
      </c>
      <c r="F176" s="6" t="s">
        <v>121</v>
      </c>
      <c r="G176" s="12"/>
      <c r="H176" s="12"/>
      <c r="M176" s="6">
        <v>4</v>
      </c>
    </row>
    <row r="177" spans="2:14">
      <c r="B177" s="3">
        <v>45086</v>
      </c>
      <c r="C177" s="6" t="s">
        <v>121</v>
      </c>
      <c r="D177" s="6" t="s">
        <v>121</v>
      </c>
      <c r="E177" s="19"/>
      <c r="F177" s="6" t="s">
        <v>121</v>
      </c>
      <c r="G177" s="12"/>
      <c r="H177" s="12"/>
    </row>
    <row r="178" spans="2:14">
      <c r="B178" s="3">
        <v>45087</v>
      </c>
      <c r="C178" s="6" t="s">
        <v>121</v>
      </c>
      <c r="D178" s="6" t="s">
        <v>121</v>
      </c>
      <c r="E178" s="19"/>
      <c r="F178" s="6" t="s">
        <v>121</v>
      </c>
      <c r="G178" s="12"/>
      <c r="H178" s="12"/>
    </row>
    <row r="179" spans="2:14">
      <c r="B179" s="18">
        <v>45088</v>
      </c>
      <c r="C179" s="12"/>
      <c r="D179" s="12"/>
      <c r="E179" s="12"/>
      <c r="F179" s="12"/>
      <c r="G179" s="12"/>
      <c r="H179" s="12"/>
    </row>
    <row r="180" spans="2:14">
      <c r="B180" s="3">
        <v>45089</v>
      </c>
      <c r="D180" s="6" t="s">
        <v>157</v>
      </c>
      <c r="E180" s="6" t="s">
        <v>157</v>
      </c>
      <c r="F180" s="6" t="s">
        <v>157</v>
      </c>
      <c r="G180" s="12"/>
      <c r="H180" s="12"/>
      <c r="M180" s="6">
        <v>2</v>
      </c>
    </row>
    <row r="181" spans="2:14">
      <c r="B181" s="3">
        <v>45090</v>
      </c>
      <c r="C181" s="6" t="s">
        <v>121</v>
      </c>
      <c r="D181" s="6" t="s">
        <v>121</v>
      </c>
      <c r="E181" s="6" t="s">
        <v>121</v>
      </c>
      <c r="F181" s="6" t="s">
        <v>121</v>
      </c>
      <c r="G181" s="12"/>
      <c r="H181" s="12"/>
      <c r="M181" s="6">
        <v>2</v>
      </c>
    </row>
    <row r="182" spans="2:14">
      <c r="B182" s="3">
        <v>45091</v>
      </c>
      <c r="C182" s="6" t="s">
        <v>121</v>
      </c>
      <c r="D182" s="6" t="s">
        <v>121</v>
      </c>
      <c r="E182" s="6" t="s">
        <v>121</v>
      </c>
      <c r="F182" s="6" t="s">
        <v>121</v>
      </c>
      <c r="G182" s="12"/>
      <c r="H182" s="12"/>
      <c r="M182" s="6">
        <v>2</v>
      </c>
    </row>
    <row r="183" spans="2:14">
      <c r="B183" s="3">
        <v>45092</v>
      </c>
      <c r="C183" s="6" t="s">
        <v>121</v>
      </c>
      <c r="D183" s="12"/>
      <c r="E183" s="12"/>
      <c r="F183" s="12"/>
      <c r="G183" s="12"/>
      <c r="H183" s="12"/>
      <c r="M183" s="6">
        <v>5</v>
      </c>
    </row>
    <row r="184" spans="2:14">
      <c r="B184" s="3">
        <v>45093</v>
      </c>
      <c r="C184" s="6" t="s">
        <v>121</v>
      </c>
      <c r="D184" s="12"/>
      <c r="E184" s="12"/>
      <c r="F184" s="12"/>
      <c r="G184" s="12"/>
      <c r="H184" s="12"/>
      <c r="M184" s="6">
        <v>4</v>
      </c>
    </row>
    <row r="185" spans="2:14">
      <c r="B185" s="3">
        <v>45094</v>
      </c>
      <c r="D185" s="12"/>
      <c r="E185" s="12"/>
      <c r="F185" s="12"/>
      <c r="G185" s="12"/>
      <c r="H185" s="12"/>
    </row>
    <row r="186" spans="2:14">
      <c r="B186" s="18">
        <v>45095</v>
      </c>
      <c r="C186" s="12"/>
      <c r="D186" s="12"/>
      <c r="E186" s="12"/>
      <c r="F186" s="12"/>
      <c r="G186" s="12"/>
      <c r="H186" s="12"/>
      <c r="I186" s="12"/>
      <c r="J186" s="12"/>
      <c r="K186" s="12"/>
    </row>
    <row r="187" spans="2:14">
      <c r="B187" s="3">
        <v>45096</v>
      </c>
      <c r="C187" s="6" t="s">
        <v>121</v>
      </c>
      <c r="D187" s="12"/>
      <c r="E187" s="12"/>
      <c r="F187" s="6" t="s">
        <v>121</v>
      </c>
      <c r="G187" s="12"/>
      <c r="H187" s="12"/>
      <c r="M187" s="6" t="s">
        <v>147</v>
      </c>
    </row>
    <row r="188" spans="2:14">
      <c r="B188" s="3">
        <v>45097</v>
      </c>
      <c r="C188" s="6" t="s">
        <v>121</v>
      </c>
      <c r="D188" s="12"/>
      <c r="E188" s="12"/>
      <c r="F188" s="6" t="s">
        <v>121</v>
      </c>
      <c r="G188" s="12"/>
      <c r="H188" s="12"/>
      <c r="I188" s="6" t="s">
        <v>121</v>
      </c>
      <c r="M188" s="6">
        <v>6</v>
      </c>
      <c r="N188" s="6">
        <v>1</v>
      </c>
    </row>
    <row r="189" spans="2:14">
      <c r="B189" s="3">
        <v>45098</v>
      </c>
      <c r="C189" s="6" t="s">
        <v>121</v>
      </c>
      <c r="D189" s="12"/>
      <c r="E189" s="12"/>
      <c r="F189" s="6" t="s">
        <v>121</v>
      </c>
      <c r="G189" s="12"/>
      <c r="H189" s="12"/>
      <c r="I189" s="6" t="s">
        <v>121</v>
      </c>
      <c r="M189" s="6">
        <v>6</v>
      </c>
    </row>
    <row r="190" spans="2:14">
      <c r="B190" s="3">
        <v>45099</v>
      </c>
      <c r="C190" s="6" t="s">
        <v>121</v>
      </c>
      <c r="D190" s="6" t="s">
        <v>121</v>
      </c>
      <c r="E190" s="6" t="s">
        <v>121</v>
      </c>
      <c r="F190" s="6" t="s">
        <v>121</v>
      </c>
      <c r="G190" s="12"/>
      <c r="H190" s="12"/>
      <c r="I190" s="6" t="s">
        <v>121</v>
      </c>
      <c r="M190" s="6">
        <v>6</v>
      </c>
    </row>
    <row r="191" spans="2:14">
      <c r="B191" s="3">
        <v>45100</v>
      </c>
      <c r="C191" s="6" t="s">
        <v>121</v>
      </c>
      <c r="D191" s="6" t="s">
        <v>121</v>
      </c>
      <c r="E191" s="6" t="s">
        <v>121</v>
      </c>
      <c r="F191" s="6" t="s">
        <v>121</v>
      </c>
      <c r="G191" s="12"/>
      <c r="H191" s="12"/>
      <c r="I191" s="6" t="s">
        <v>121</v>
      </c>
      <c r="M191" s="6">
        <v>4</v>
      </c>
    </row>
    <row r="192" spans="2:14">
      <c r="B192" s="3">
        <v>45101</v>
      </c>
      <c r="C192" s="6" t="s">
        <v>121</v>
      </c>
      <c r="D192" s="6" t="s">
        <v>121</v>
      </c>
      <c r="E192" s="6" t="s">
        <v>121</v>
      </c>
      <c r="F192" s="6" t="s">
        <v>121</v>
      </c>
      <c r="G192" s="12"/>
      <c r="H192" s="12"/>
      <c r="I192" s="6" t="s">
        <v>121</v>
      </c>
      <c r="M192" s="6">
        <v>2</v>
      </c>
    </row>
    <row r="193" spans="2:21">
      <c r="B193" s="18">
        <v>45102</v>
      </c>
      <c r="C193" s="12"/>
      <c r="D193" s="12"/>
      <c r="E193" s="12"/>
      <c r="F193" s="12"/>
      <c r="G193" s="12"/>
      <c r="H193" s="12"/>
      <c r="I193" s="12"/>
      <c r="J193" s="12"/>
      <c r="K193" s="12"/>
    </row>
    <row r="194" spans="2:21">
      <c r="B194" s="3">
        <v>45103</v>
      </c>
      <c r="C194" s="6" t="s">
        <v>121</v>
      </c>
      <c r="D194" s="6" t="s">
        <v>121</v>
      </c>
      <c r="E194" s="6" t="s">
        <v>121</v>
      </c>
      <c r="F194" s="6" t="s">
        <v>121</v>
      </c>
      <c r="G194" s="12"/>
      <c r="H194" s="12"/>
      <c r="I194" s="6" t="s">
        <v>121</v>
      </c>
    </row>
    <row r="195" spans="2:21">
      <c r="B195" s="3">
        <v>45104</v>
      </c>
      <c r="C195" s="6" t="s">
        <v>121</v>
      </c>
      <c r="D195" s="6" t="s">
        <v>121</v>
      </c>
      <c r="E195" s="6" t="s">
        <v>121</v>
      </c>
      <c r="F195" s="6" t="s">
        <v>121</v>
      </c>
      <c r="G195" s="12"/>
      <c r="H195" s="12"/>
      <c r="I195" s="6" t="s">
        <v>121</v>
      </c>
    </row>
    <row r="196" spans="2:21">
      <c r="B196" s="3">
        <v>45105</v>
      </c>
      <c r="C196" s="6" t="s">
        <v>121</v>
      </c>
      <c r="D196" s="6" t="s">
        <v>121</v>
      </c>
      <c r="E196" s="6" t="s">
        <v>157</v>
      </c>
      <c r="F196" s="6" t="s">
        <v>121</v>
      </c>
      <c r="G196" s="12"/>
      <c r="H196" s="12"/>
      <c r="I196" s="6" t="s">
        <v>121</v>
      </c>
    </row>
    <row r="197" spans="2:21">
      <c r="B197" s="3">
        <v>45106</v>
      </c>
      <c r="C197" s="6" t="s">
        <v>121</v>
      </c>
      <c r="D197" s="6" t="s">
        <v>121</v>
      </c>
      <c r="E197" s="6" t="s">
        <v>157</v>
      </c>
      <c r="F197" s="6" t="s">
        <v>157</v>
      </c>
      <c r="G197" s="12"/>
      <c r="H197" s="12"/>
      <c r="I197" s="6" t="s">
        <v>121</v>
      </c>
    </row>
    <row r="198" spans="2:21">
      <c r="B198" s="3">
        <v>45107</v>
      </c>
      <c r="C198" s="6" t="s">
        <v>121</v>
      </c>
      <c r="D198" s="6" t="s">
        <v>121</v>
      </c>
      <c r="E198" s="6" t="s">
        <v>157</v>
      </c>
      <c r="F198" s="12"/>
      <c r="G198" s="12"/>
      <c r="H198" s="12"/>
      <c r="I198" s="6" t="s">
        <v>121</v>
      </c>
    </row>
    <row r="199" spans="2:21">
      <c r="B199" s="3"/>
      <c r="C199" s="14">
        <f>COUNTA(C169:C198)</f>
        <v>23</v>
      </c>
      <c r="D199" s="14">
        <f t="shared" ref="D199:I199" si="3">COUNTA(D169:D198)</f>
        <v>19</v>
      </c>
      <c r="E199" s="14">
        <f t="shared" si="3"/>
        <v>17</v>
      </c>
      <c r="F199" s="14">
        <f t="shared" si="3"/>
        <v>21</v>
      </c>
      <c r="G199" s="14">
        <f t="shared" si="3"/>
        <v>0</v>
      </c>
      <c r="H199" s="12"/>
      <c r="I199" s="14">
        <f t="shared" si="3"/>
        <v>10</v>
      </c>
      <c r="J199" s="14"/>
      <c r="K199" s="14"/>
      <c r="M199" s="6">
        <f>SUM(M169:M198)</f>
        <v>68</v>
      </c>
      <c r="N199" s="6">
        <f>SUM(N169:N198)</f>
        <v>1</v>
      </c>
    </row>
    <row r="200" spans="2:21">
      <c r="B200" s="3"/>
      <c r="C200" s="20">
        <v>30000</v>
      </c>
      <c r="D200" s="20">
        <f>(5000/L200)*D199</f>
        <v>3653.8461538461543</v>
      </c>
      <c r="E200" s="20">
        <f>(5000/L200)*E199</f>
        <v>3269.2307692307695</v>
      </c>
      <c r="F200" s="20">
        <f>(5000/L200)*F199</f>
        <v>4038.4615384615386</v>
      </c>
      <c r="G200" s="20">
        <f>(7500/L200)*G199</f>
        <v>0</v>
      </c>
      <c r="H200" s="12"/>
      <c r="L200" s="6">
        <v>26</v>
      </c>
      <c r="P200">
        <v>40000</v>
      </c>
      <c r="Q200">
        <v>7500</v>
      </c>
      <c r="R200">
        <v>4000</v>
      </c>
      <c r="S200">
        <v>4500</v>
      </c>
      <c r="T200">
        <v>13500</v>
      </c>
      <c r="U200">
        <f>SUM(P200:T200)</f>
        <v>69500</v>
      </c>
    </row>
    <row r="201" spans="2:21">
      <c r="B201" s="3"/>
      <c r="H201" s="12"/>
    </row>
    <row r="202" spans="2:21">
      <c r="B202" s="3"/>
      <c r="H202" s="12"/>
    </row>
    <row r="203" spans="2:21">
      <c r="B203" s="3">
        <v>45108</v>
      </c>
      <c r="C203" s="6" t="s">
        <v>121</v>
      </c>
      <c r="D203" s="6" t="s">
        <v>121</v>
      </c>
      <c r="E203" s="6" t="s">
        <v>157</v>
      </c>
      <c r="F203" s="6" t="s">
        <v>121</v>
      </c>
      <c r="H203" s="12"/>
      <c r="I203" s="6" t="s">
        <v>121</v>
      </c>
      <c r="M203" s="6">
        <v>2</v>
      </c>
    </row>
    <row r="204" spans="2:21">
      <c r="B204" s="3">
        <v>45109</v>
      </c>
      <c r="C204" s="12"/>
      <c r="D204" s="12"/>
      <c r="E204" s="12"/>
      <c r="F204" s="12"/>
      <c r="G204" s="12"/>
      <c r="H204" s="12"/>
      <c r="I204" s="12"/>
      <c r="J204" s="12"/>
      <c r="K204" s="12"/>
    </row>
    <row r="205" spans="2:21">
      <c r="B205" s="3">
        <v>45110</v>
      </c>
      <c r="C205" s="6" t="s">
        <v>121</v>
      </c>
      <c r="D205" s="6" t="s">
        <v>121</v>
      </c>
      <c r="E205" s="6" t="s">
        <v>121</v>
      </c>
      <c r="F205" s="12"/>
      <c r="H205" s="12"/>
      <c r="I205" s="6" t="s">
        <v>121</v>
      </c>
      <c r="M205" s="6">
        <v>5</v>
      </c>
    </row>
    <row r="206" spans="2:21">
      <c r="B206" s="3">
        <v>45111</v>
      </c>
      <c r="C206" s="6" t="s">
        <v>121</v>
      </c>
      <c r="D206" s="6" t="s">
        <v>121</v>
      </c>
      <c r="E206" s="6" t="s">
        <v>121</v>
      </c>
      <c r="F206" s="12"/>
      <c r="G206" s="6" t="s">
        <v>121</v>
      </c>
      <c r="H206" s="12"/>
      <c r="I206" s="41"/>
      <c r="J206" s="41"/>
      <c r="K206" s="41"/>
      <c r="M206" s="6">
        <v>4</v>
      </c>
    </row>
    <row r="207" spans="2:21">
      <c r="B207" s="3">
        <v>45112</v>
      </c>
      <c r="C207" s="6" t="s">
        <v>121</v>
      </c>
      <c r="D207" s="6" t="s">
        <v>121</v>
      </c>
      <c r="E207" s="6" t="s">
        <v>121</v>
      </c>
      <c r="F207" s="12"/>
      <c r="G207" s="6" t="s">
        <v>121</v>
      </c>
      <c r="H207" s="12"/>
      <c r="I207" s="6" t="s">
        <v>121</v>
      </c>
      <c r="M207" s="6">
        <v>4</v>
      </c>
    </row>
    <row r="208" spans="2:21">
      <c r="B208" s="3">
        <v>45113</v>
      </c>
      <c r="C208" s="6" t="s">
        <v>121</v>
      </c>
      <c r="D208" s="6" t="s">
        <v>121</v>
      </c>
      <c r="E208" s="6" t="s">
        <v>121</v>
      </c>
      <c r="F208" s="12"/>
      <c r="G208" s="6" t="s">
        <v>121</v>
      </c>
      <c r="H208" s="12"/>
      <c r="I208" s="6" t="s">
        <v>121</v>
      </c>
      <c r="M208" s="6">
        <v>4</v>
      </c>
    </row>
    <row r="209" spans="2:13">
      <c r="B209" s="3">
        <v>45114</v>
      </c>
      <c r="C209" s="6" t="s">
        <v>121</v>
      </c>
      <c r="D209" s="6" t="s">
        <v>121</v>
      </c>
      <c r="E209" s="6" t="s">
        <v>121</v>
      </c>
      <c r="F209" s="12"/>
      <c r="G209" s="6" t="s">
        <v>121</v>
      </c>
      <c r="H209" s="12"/>
      <c r="I209" s="6" t="s">
        <v>121</v>
      </c>
      <c r="M209" s="6">
        <v>4</v>
      </c>
    </row>
    <row r="210" spans="2:13">
      <c r="B210" s="3">
        <v>45115</v>
      </c>
      <c r="C210" s="6" t="s">
        <v>121</v>
      </c>
      <c r="D210" s="6" t="s">
        <v>121</v>
      </c>
      <c r="E210" s="6" t="s">
        <v>121</v>
      </c>
      <c r="F210" s="12"/>
      <c r="G210" s="6" t="s">
        <v>121</v>
      </c>
      <c r="H210" s="12"/>
      <c r="I210" s="6" t="s">
        <v>121</v>
      </c>
      <c r="M210" s="6">
        <v>4</v>
      </c>
    </row>
    <row r="211" spans="2:13">
      <c r="B211" s="3">
        <v>45116</v>
      </c>
      <c r="C211" s="12"/>
      <c r="D211" s="12"/>
      <c r="E211" s="12"/>
      <c r="F211" s="12"/>
      <c r="G211" s="12"/>
      <c r="H211" s="12"/>
      <c r="I211" s="12"/>
      <c r="J211" s="12"/>
      <c r="K211" s="12"/>
    </row>
    <row r="212" spans="2:13">
      <c r="B212" s="3">
        <v>45117</v>
      </c>
      <c r="C212" s="6" t="s">
        <v>121</v>
      </c>
      <c r="D212" s="6" t="s">
        <v>121</v>
      </c>
      <c r="E212" s="6" t="s">
        <v>121</v>
      </c>
      <c r="F212" s="12"/>
      <c r="G212" s="6" t="s">
        <v>121</v>
      </c>
      <c r="H212" s="12"/>
      <c r="I212" s="6" t="s">
        <v>121</v>
      </c>
      <c r="M212" s="6">
        <v>4</v>
      </c>
    </row>
    <row r="213" spans="2:13">
      <c r="B213" s="3">
        <v>45118</v>
      </c>
      <c r="C213" s="6" t="s">
        <v>121</v>
      </c>
      <c r="D213" s="6" t="s">
        <v>121</v>
      </c>
      <c r="E213" s="6" t="s">
        <v>121</v>
      </c>
      <c r="F213" s="12" t="s">
        <v>121</v>
      </c>
      <c r="G213" s="6" t="s">
        <v>121</v>
      </c>
      <c r="H213" s="12"/>
      <c r="I213" s="6" t="s">
        <v>121</v>
      </c>
      <c r="M213" s="6">
        <v>8</v>
      </c>
    </row>
    <row r="214" spans="2:13">
      <c r="B214" s="3">
        <v>45119</v>
      </c>
      <c r="C214" s="6" t="s">
        <v>121</v>
      </c>
      <c r="D214" s="12"/>
      <c r="E214" s="12"/>
      <c r="F214" s="12"/>
      <c r="G214" s="6" t="s">
        <v>121</v>
      </c>
      <c r="H214" s="12"/>
      <c r="I214" s="41"/>
      <c r="J214" s="41"/>
      <c r="K214" s="41"/>
      <c r="M214" s="6">
        <v>4</v>
      </c>
    </row>
    <row r="215" spans="2:13">
      <c r="B215" s="3">
        <v>45120</v>
      </c>
      <c r="C215" s="6" t="s">
        <v>121</v>
      </c>
      <c r="D215" s="6" t="s">
        <v>121</v>
      </c>
      <c r="E215" s="6" t="s">
        <v>121</v>
      </c>
      <c r="F215" s="12"/>
      <c r="G215" s="6" t="s">
        <v>121</v>
      </c>
      <c r="H215" s="12"/>
      <c r="I215" s="6" t="s">
        <v>121</v>
      </c>
      <c r="M215" s="6">
        <v>2</v>
      </c>
    </row>
    <row r="216" spans="2:13">
      <c r="B216" s="3">
        <v>45121</v>
      </c>
      <c r="C216" s="6" t="s">
        <v>121</v>
      </c>
      <c r="D216" s="6" t="s">
        <v>121</v>
      </c>
      <c r="E216" s="6" t="s">
        <v>121</v>
      </c>
      <c r="F216" s="12"/>
      <c r="G216" s="6" t="s">
        <v>121</v>
      </c>
      <c r="H216" s="12"/>
      <c r="I216" s="6" t="s">
        <v>121</v>
      </c>
      <c r="M216" s="6">
        <v>2</v>
      </c>
    </row>
    <row r="217" spans="2:13">
      <c r="B217" s="3">
        <v>45122</v>
      </c>
      <c r="C217" s="6" t="s">
        <v>121</v>
      </c>
      <c r="D217" s="6" t="s">
        <v>121</v>
      </c>
      <c r="F217" s="12"/>
      <c r="G217" s="6" t="s">
        <v>121</v>
      </c>
      <c r="H217" s="12"/>
      <c r="I217" s="6" t="s">
        <v>121</v>
      </c>
      <c r="M217" s="6">
        <v>3</v>
      </c>
    </row>
    <row r="218" spans="2:13">
      <c r="B218" s="3">
        <v>45123</v>
      </c>
      <c r="C218" s="12"/>
      <c r="D218" s="12"/>
      <c r="E218" s="12"/>
      <c r="F218" s="12"/>
      <c r="G218" s="12"/>
      <c r="H218" s="12"/>
      <c r="I218" s="12"/>
      <c r="J218" s="12"/>
      <c r="K218" s="12"/>
    </row>
    <row r="219" spans="2:13">
      <c r="B219" s="3">
        <v>45124</v>
      </c>
      <c r="C219" s="6" t="s">
        <v>121</v>
      </c>
      <c r="D219" s="6" t="s">
        <v>121</v>
      </c>
      <c r="E219" s="6" t="s">
        <v>121</v>
      </c>
      <c r="F219" s="12"/>
      <c r="G219" s="6" t="s">
        <v>121</v>
      </c>
      <c r="H219" s="12"/>
      <c r="I219" s="6" t="s">
        <v>121</v>
      </c>
      <c r="M219" s="6">
        <v>4</v>
      </c>
    </row>
    <row r="220" spans="2:13">
      <c r="B220" s="3">
        <v>45125</v>
      </c>
      <c r="C220" s="6" t="s">
        <v>121</v>
      </c>
      <c r="D220" s="6" t="s">
        <v>121</v>
      </c>
      <c r="E220" s="6" t="s">
        <v>121</v>
      </c>
      <c r="F220" s="12"/>
      <c r="G220" s="6" t="s">
        <v>121</v>
      </c>
      <c r="H220" s="12"/>
      <c r="I220" s="6" t="s">
        <v>121</v>
      </c>
      <c r="M220" s="6">
        <v>4</v>
      </c>
    </row>
    <row r="221" spans="2:13">
      <c r="B221" s="3">
        <v>45126</v>
      </c>
      <c r="C221" s="6" t="s">
        <v>121</v>
      </c>
      <c r="D221" s="6" t="s">
        <v>121</v>
      </c>
      <c r="E221" s="6" t="s">
        <v>121</v>
      </c>
      <c r="F221" s="12"/>
      <c r="G221" s="6" t="s">
        <v>121</v>
      </c>
      <c r="H221" s="12"/>
      <c r="I221" s="41"/>
      <c r="J221" s="41"/>
      <c r="K221" s="41"/>
      <c r="M221" s="6">
        <v>2</v>
      </c>
    </row>
    <row r="222" spans="2:13">
      <c r="B222" s="3">
        <v>45127</v>
      </c>
      <c r="C222" s="6" t="s">
        <v>121</v>
      </c>
      <c r="D222" s="6" t="s">
        <v>121</v>
      </c>
      <c r="E222" s="6" t="s">
        <v>121</v>
      </c>
      <c r="F222" s="12"/>
      <c r="G222" s="6" t="s">
        <v>121</v>
      </c>
      <c r="H222" s="12"/>
      <c r="I222" s="6" t="s">
        <v>121</v>
      </c>
      <c r="M222" s="6">
        <v>8</v>
      </c>
    </row>
    <row r="223" spans="2:13">
      <c r="B223" s="3">
        <v>45128</v>
      </c>
      <c r="C223" s="6" t="s">
        <v>121</v>
      </c>
      <c r="D223" s="6" t="s">
        <v>121</v>
      </c>
      <c r="E223" s="6" t="s">
        <v>121</v>
      </c>
      <c r="F223" s="12"/>
      <c r="G223" s="6" t="s">
        <v>121</v>
      </c>
      <c r="H223" s="12"/>
      <c r="I223" s="6" t="s">
        <v>121</v>
      </c>
      <c r="M223" s="6">
        <v>5</v>
      </c>
    </row>
    <row r="224" spans="2:13">
      <c r="B224" s="3">
        <v>45129</v>
      </c>
      <c r="C224" s="6" t="s">
        <v>121</v>
      </c>
      <c r="D224" s="12"/>
      <c r="E224" s="6" t="s">
        <v>121</v>
      </c>
      <c r="F224" s="12"/>
      <c r="G224" s="6" t="s">
        <v>121</v>
      </c>
      <c r="H224" s="12"/>
      <c r="I224" s="6" t="s">
        <v>121</v>
      </c>
      <c r="M224" s="6">
        <v>4</v>
      </c>
    </row>
    <row r="225" spans="2:21">
      <c r="B225" s="3">
        <v>45130</v>
      </c>
      <c r="C225" s="12"/>
      <c r="D225" s="12"/>
      <c r="E225" s="12"/>
      <c r="F225" s="12"/>
      <c r="G225" s="12"/>
      <c r="H225" s="12"/>
      <c r="I225" s="12"/>
      <c r="J225" s="12"/>
      <c r="K225" s="12"/>
    </row>
    <row r="226" spans="2:21">
      <c r="B226" s="3">
        <v>45131</v>
      </c>
      <c r="C226" s="6" t="s">
        <v>121</v>
      </c>
      <c r="D226" s="6" t="s">
        <v>121</v>
      </c>
      <c r="E226" s="6" t="s">
        <v>121</v>
      </c>
      <c r="F226" s="12"/>
      <c r="G226" s="6" t="s">
        <v>121</v>
      </c>
      <c r="H226" s="12"/>
      <c r="I226" s="41"/>
      <c r="J226" s="41"/>
      <c r="K226" s="41"/>
      <c r="M226" s="6">
        <v>2</v>
      </c>
    </row>
    <row r="227" spans="2:21">
      <c r="B227" s="3">
        <v>45132</v>
      </c>
      <c r="C227" s="6" t="s">
        <v>121</v>
      </c>
      <c r="D227" s="6" t="s">
        <v>121</v>
      </c>
      <c r="E227" s="6" t="s">
        <v>121</v>
      </c>
      <c r="F227" s="12"/>
      <c r="G227" s="6" t="s">
        <v>121</v>
      </c>
      <c r="H227" s="12"/>
      <c r="I227" s="6" t="s">
        <v>121</v>
      </c>
      <c r="M227" s="6">
        <v>4</v>
      </c>
    </row>
    <row r="228" spans="2:21">
      <c r="B228" s="3">
        <v>45133</v>
      </c>
      <c r="C228" s="6" t="s">
        <v>121</v>
      </c>
      <c r="D228" s="6" t="s">
        <v>121</v>
      </c>
      <c r="E228" s="6" t="s">
        <v>121</v>
      </c>
      <c r="F228" s="12"/>
      <c r="G228" s="6" t="s">
        <v>121</v>
      </c>
      <c r="H228" s="12"/>
      <c r="I228" s="6" t="s">
        <v>121</v>
      </c>
      <c r="M228" s="6">
        <v>4</v>
      </c>
    </row>
    <row r="229" spans="2:21">
      <c r="B229" s="3">
        <v>45134</v>
      </c>
      <c r="C229" s="6" t="s">
        <v>121</v>
      </c>
      <c r="D229" s="6" t="s">
        <v>121</v>
      </c>
      <c r="E229" s="6" t="s">
        <v>121</v>
      </c>
      <c r="F229" s="12"/>
      <c r="G229" s="6" t="s">
        <v>121</v>
      </c>
      <c r="H229" s="12"/>
      <c r="I229" s="6" t="s">
        <v>121</v>
      </c>
      <c r="M229" s="6">
        <v>4</v>
      </c>
    </row>
    <row r="230" spans="2:21">
      <c r="B230" s="3">
        <v>45135</v>
      </c>
      <c r="C230" s="6" t="s">
        <v>121</v>
      </c>
      <c r="D230" s="6" t="s">
        <v>121</v>
      </c>
      <c r="E230" s="6" t="s">
        <v>121</v>
      </c>
      <c r="F230" s="12"/>
      <c r="G230" s="6" t="s">
        <v>121</v>
      </c>
      <c r="H230" s="12"/>
      <c r="I230" s="6" t="s">
        <v>121</v>
      </c>
      <c r="M230" s="6">
        <v>5</v>
      </c>
    </row>
    <row r="231" spans="2:21">
      <c r="B231" s="3">
        <v>45136</v>
      </c>
      <c r="C231" s="6" t="s">
        <v>121</v>
      </c>
      <c r="D231" s="6" t="s">
        <v>121</v>
      </c>
      <c r="E231" s="6" t="s">
        <v>121</v>
      </c>
      <c r="F231" s="12"/>
      <c r="G231" s="6" t="s">
        <v>121</v>
      </c>
      <c r="H231" s="12"/>
      <c r="I231" s="6" t="s">
        <v>121</v>
      </c>
    </row>
    <row r="232" spans="2:21">
      <c r="B232" s="3">
        <v>45137</v>
      </c>
      <c r="C232" s="12"/>
      <c r="D232" s="12"/>
      <c r="E232" s="12"/>
      <c r="F232" s="12"/>
      <c r="G232" s="12"/>
      <c r="H232" s="12"/>
      <c r="I232" s="12"/>
      <c r="J232" s="12"/>
      <c r="K232" s="12"/>
    </row>
    <row r="233" spans="2:21">
      <c r="B233" s="3">
        <v>45138</v>
      </c>
      <c r="C233" s="6" t="s">
        <v>121</v>
      </c>
      <c r="D233" s="6" t="s">
        <v>121</v>
      </c>
      <c r="E233" s="6" t="s">
        <v>121</v>
      </c>
      <c r="F233" s="12"/>
      <c r="G233" s="6" t="s">
        <v>121</v>
      </c>
      <c r="H233" s="12"/>
      <c r="I233" s="6" t="s">
        <v>121</v>
      </c>
    </row>
    <row r="234" spans="2:21">
      <c r="B234" s="3"/>
      <c r="C234" s="14">
        <f>COUNTA(C204:C233)</f>
        <v>25</v>
      </c>
      <c r="D234" s="14">
        <f t="shared" ref="D234:I234" si="4">COUNTA(D204:D233)</f>
        <v>23</v>
      </c>
      <c r="E234" s="14">
        <f t="shared" si="4"/>
        <v>23</v>
      </c>
      <c r="F234" s="14">
        <f t="shared" si="4"/>
        <v>1</v>
      </c>
      <c r="G234" s="14">
        <f t="shared" si="4"/>
        <v>24</v>
      </c>
      <c r="H234" s="12"/>
      <c r="I234" s="14">
        <f t="shared" ref="I234:N234" si="5">COUNTA(I204:I233)</f>
        <v>21</v>
      </c>
      <c r="J234" s="14"/>
      <c r="K234" s="14"/>
      <c r="M234" s="6">
        <f>SUM(M203:M233)</f>
        <v>96</v>
      </c>
      <c r="N234" s="6">
        <f>SUM(N204:N233)</f>
        <v>0</v>
      </c>
    </row>
    <row r="235" spans="2:21">
      <c r="B235" s="3"/>
      <c r="C235" s="20">
        <v>30000</v>
      </c>
      <c r="D235" s="20">
        <f>(5000/L235)*D234</f>
        <v>4600</v>
      </c>
      <c r="E235" s="20">
        <f>(5000/L235)*E234</f>
        <v>4600</v>
      </c>
      <c r="F235" s="20">
        <f>(5000/L235)*F234</f>
        <v>200</v>
      </c>
      <c r="G235" s="20">
        <f>(7500/L235)*G234</f>
        <v>7200</v>
      </c>
      <c r="H235" s="12"/>
      <c r="L235" s="6">
        <v>25</v>
      </c>
      <c r="P235">
        <v>40000</v>
      </c>
      <c r="Q235">
        <v>7500</v>
      </c>
      <c r="R235">
        <v>4000</v>
      </c>
      <c r="S235">
        <v>4500</v>
      </c>
      <c r="T235">
        <v>13500</v>
      </c>
      <c r="U235">
        <f>SUM(P235:T235)</f>
        <v>69500</v>
      </c>
    </row>
    <row r="236" spans="2:21">
      <c r="B236" s="3"/>
    </row>
    <row r="237" spans="2:21">
      <c r="B237" s="3"/>
    </row>
    <row r="238" spans="2:21">
      <c r="B238" s="3"/>
    </row>
    <row r="239" spans="2:21">
      <c r="B239" s="3"/>
    </row>
    <row r="240" spans="2:21">
      <c r="B240" s="3">
        <v>45139</v>
      </c>
      <c r="C240" s="6" t="s">
        <v>121</v>
      </c>
      <c r="D240" s="6" t="s">
        <v>121</v>
      </c>
      <c r="E240" s="6" t="s">
        <v>121</v>
      </c>
      <c r="G240" s="6" t="s">
        <v>157</v>
      </c>
      <c r="I240" s="6" t="s">
        <v>121</v>
      </c>
    </row>
    <row r="241" spans="2:11">
      <c r="B241" s="3">
        <v>45140</v>
      </c>
      <c r="C241" s="6" t="s">
        <v>121</v>
      </c>
      <c r="D241" s="6" t="s">
        <v>121</v>
      </c>
      <c r="E241" s="6" t="s">
        <v>121</v>
      </c>
      <c r="G241" s="6" t="s">
        <v>157</v>
      </c>
      <c r="I241" s="12"/>
      <c r="J241" s="6" t="s">
        <v>157</v>
      </c>
    </row>
    <row r="242" spans="2:11">
      <c r="B242" s="3">
        <v>45141</v>
      </c>
      <c r="C242" s="6" t="s">
        <v>121</v>
      </c>
      <c r="D242" s="6" t="s">
        <v>121</v>
      </c>
      <c r="E242" s="6" t="s">
        <v>121</v>
      </c>
      <c r="G242" s="6" t="s">
        <v>157</v>
      </c>
      <c r="I242" s="6" t="s">
        <v>121</v>
      </c>
      <c r="J242" s="6" t="s">
        <v>157</v>
      </c>
    </row>
    <row r="243" spans="2:11">
      <c r="B243" s="3">
        <v>45142</v>
      </c>
      <c r="C243" s="6" t="s">
        <v>121</v>
      </c>
      <c r="D243" s="6" t="s">
        <v>121</v>
      </c>
      <c r="E243" s="6" t="s">
        <v>121</v>
      </c>
      <c r="G243" s="6" t="s">
        <v>157</v>
      </c>
      <c r="I243" s="12"/>
      <c r="J243" s="6" t="s">
        <v>157</v>
      </c>
      <c r="K243" s="6" t="s">
        <v>157</v>
      </c>
    </row>
    <row r="244" spans="2:11">
      <c r="B244" s="3">
        <v>45143</v>
      </c>
      <c r="K244" s="6" t="s">
        <v>157</v>
      </c>
    </row>
    <row r="245" spans="2:11">
      <c r="B245" s="3">
        <v>45144</v>
      </c>
      <c r="C245" s="12"/>
      <c r="D245" s="12"/>
      <c r="E245" s="12"/>
      <c r="F245" s="12"/>
      <c r="G245" s="12"/>
      <c r="H245" s="12"/>
      <c r="I245" s="12"/>
      <c r="J245" s="12"/>
      <c r="K245" s="12"/>
    </row>
    <row r="246" spans="2:11">
      <c r="B246" s="3">
        <v>45145</v>
      </c>
    </row>
    <row r="247" spans="2:11">
      <c r="B247" s="3">
        <v>45146</v>
      </c>
    </row>
    <row r="248" spans="2:11">
      <c r="B248" s="3">
        <v>45147</v>
      </c>
    </row>
    <row r="249" spans="2:11">
      <c r="B249" s="3">
        <v>45148</v>
      </c>
    </row>
    <row r="250" spans="2:11">
      <c r="B250" s="3">
        <v>45149</v>
      </c>
    </row>
    <row r="251" spans="2:11">
      <c r="B251" s="3">
        <v>45150</v>
      </c>
    </row>
    <row r="252" spans="2:11">
      <c r="B252" s="3">
        <v>45151</v>
      </c>
      <c r="C252" s="12"/>
      <c r="D252" s="12"/>
      <c r="E252" s="12"/>
      <c r="F252" s="12"/>
      <c r="G252" s="12"/>
      <c r="H252" s="12"/>
      <c r="I252" s="12"/>
      <c r="J252" s="12"/>
      <c r="K252" s="12"/>
    </row>
    <row r="253" spans="2:11">
      <c r="B253" s="3">
        <v>45152</v>
      </c>
    </row>
    <row r="254" spans="2:11">
      <c r="B254" s="3">
        <v>45153</v>
      </c>
    </row>
    <row r="255" spans="2:11">
      <c r="B255" s="3">
        <v>45154</v>
      </c>
    </row>
    <row r="256" spans="2:11">
      <c r="B256" s="3">
        <v>45155</v>
      </c>
    </row>
    <row r="257" spans="2:11">
      <c r="B257" s="3">
        <v>45156</v>
      </c>
    </row>
    <row r="258" spans="2:11">
      <c r="B258" s="3">
        <v>45157</v>
      </c>
    </row>
    <row r="259" spans="2:11">
      <c r="B259" s="3">
        <v>45158</v>
      </c>
      <c r="C259" s="12"/>
      <c r="D259" s="12"/>
      <c r="E259" s="12"/>
      <c r="F259" s="12"/>
      <c r="G259" s="12"/>
      <c r="H259" s="12"/>
      <c r="I259" s="12"/>
      <c r="J259" s="12"/>
      <c r="K259" s="12"/>
    </row>
    <row r="260" spans="2:11">
      <c r="B260" s="3">
        <v>45159</v>
      </c>
    </row>
    <row r="261" spans="2:11">
      <c r="B261" s="3">
        <v>45160</v>
      </c>
    </row>
    <row r="262" spans="2:11">
      <c r="B262" s="3">
        <v>45161</v>
      </c>
    </row>
    <row r="263" spans="2:11">
      <c r="B263" s="3">
        <v>45162</v>
      </c>
    </row>
    <row r="264" spans="2:11">
      <c r="B264" s="3">
        <v>45163</v>
      </c>
    </row>
    <row r="265" spans="2:11">
      <c r="B265" s="3">
        <v>45164</v>
      </c>
    </row>
    <row r="266" spans="2:11">
      <c r="B266" s="3">
        <v>45165</v>
      </c>
      <c r="C266" s="12"/>
      <c r="D266" s="12"/>
      <c r="E266" s="12"/>
      <c r="F266" s="12"/>
      <c r="G266" s="12"/>
      <c r="H266" s="12"/>
      <c r="I266" s="12"/>
      <c r="J266" s="12"/>
      <c r="K266" s="12"/>
    </row>
    <row r="267" spans="2:11">
      <c r="B267" s="3">
        <v>45166</v>
      </c>
    </row>
    <row r="268" spans="2:11">
      <c r="B268" s="3">
        <v>45167</v>
      </c>
    </row>
    <row r="269" spans="2:11">
      <c r="B269" s="3">
        <v>45168</v>
      </c>
    </row>
  </sheetData>
  <mergeCells count="1">
    <mergeCell ref="C1:G1"/>
  </mergeCells>
  <pageMargins left="0.7" right="0.7" top="0.75" bottom="0.75" header="0.3" footer="0.3"/>
  <pageSetup orientation="portrait" horizontalDpi="0" verticalDpi="0" r:id="rId1"/>
  <ignoredErrors>
    <ignoredError sqref="G133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B4:L57"/>
  <sheetViews>
    <sheetView topLeftCell="A22" workbookViewId="0">
      <selection activeCell="L47" sqref="L47"/>
    </sheetView>
  </sheetViews>
  <sheetFormatPr defaultRowHeight="15"/>
  <cols>
    <col min="2" max="2" width="17.85546875" customWidth="1"/>
    <col min="5" max="5" width="10" bestFit="1" customWidth="1"/>
  </cols>
  <sheetData>
    <row r="4" spans="2:12">
      <c r="B4" t="s">
        <v>120</v>
      </c>
      <c r="C4">
        <v>24</v>
      </c>
      <c r="D4">
        <v>30000</v>
      </c>
    </row>
    <row r="5" spans="2:12">
      <c r="B5" t="s">
        <v>117</v>
      </c>
      <c r="C5">
        <v>18</v>
      </c>
      <c r="D5">
        <v>3750</v>
      </c>
    </row>
    <row r="6" spans="2:12">
      <c r="B6" t="s">
        <v>118</v>
      </c>
      <c r="C6">
        <v>16</v>
      </c>
      <c r="D6">
        <v>3333</v>
      </c>
    </row>
    <row r="7" spans="2:12">
      <c r="B7" t="s">
        <v>116</v>
      </c>
      <c r="C7">
        <v>21</v>
      </c>
      <c r="D7">
        <v>4375</v>
      </c>
    </row>
    <row r="8" spans="2:12">
      <c r="B8" t="s">
        <v>277</v>
      </c>
      <c r="C8">
        <v>24</v>
      </c>
      <c r="D8">
        <v>7500</v>
      </c>
    </row>
    <row r="9" spans="2:12">
      <c r="B9" t="s">
        <v>216</v>
      </c>
      <c r="C9">
        <v>18</v>
      </c>
      <c r="D9">
        <v>3750</v>
      </c>
    </row>
    <row r="13" spans="2:12">
      <c r="K13">
        <v>17500</v>
      </c>
      <c r="L13">
        <f>K13*18%</f>
        <v>3150</v>
      </c>
    </row>
    <row r="14" spans="2:12">
      <c r="B14" s="54" t="s">
        <v>289</v>
      </c>
      <c r="C14" s="54"/>
    </row>
    <row r="15" spans="2:12">
      <c r="B15" s="21" t="s">
        <v>278</v>
      </c>
      <c r="C15" s="21">
        <v>30000</v>
      </c>
      <c r="E15" s="21"/>
      <c r="I15">
        <v>20</v>
      </c>
    </row>
    <row r="16" spans="2:12">
      <c r="B16" s="21" t="s">
        <v>279</v>
      </c>
      <c r="C16" s="21">
        <v>3750</v>
      </c>
      <c r="E16" s="21">
        <v>3750</v>
      </c>
      <c r="I16">
        <v>20</v>
      </c>
    </row>
    <row r="17" spans="2:9">
      <c r="B17" s="21" t="s">
        <v>280</v>
      </c>
      <c r="C17" s="21">
        <v>3333</v>
      </c>
      <c r="E17" s="21">
        <v>3333</v>
      </c>
      <c r="I17">
        <v>5</v>
      </c>
    </row>
    <row r="18" spans="2:9">
      <c r="B18" s="21" t="s">
        <v>281</v>
      </c>
      <c r="C18" s="21">
        <v>4375</v>
      </c>
      <c r="E18" s="21">
        <v>4375</v>
      </c>
      <c r="I18">
        <f>SUM(I15:I17)</f>
        <v>45</v>
      </c>
    </row>
    <row r="19" spans="2:9">
      <c r="B19" s="21" t="s">
        <v>282</v>
      </c>
      <c r="C19" s="21">
        <v>7500</v>
      </c>
      <c r="E19" s="21">
        <v>7500</v>
      </c>
    </row>
    <row r="20" spans="2:9">
      <c r="B20" s="21" t="s">
        <v>283</v>
      </c>
      <c r="C20" s="21">
        <v>3750</v>
      </c>
      <c r="E20" s="21">
        <v>3750</v>
      </c>
    </row>
    <row r="21" spans="2:9">
      <c r="B21" s="21" t="s">
        <v>287</v>
      </c>
      <c r="C21" s="22">
        <v>13500</v>
      </c>
      <c r="E21" s="22">
        <v>13500</v>
      </c>
    </row>
    <row r="22" spans="2:9">
      <c r="B22" s="21" t="s">
        <v>284</v>
      </c>
      <c r="C22" s="21">
        <v>500</v>
      </c>
      <c r="E22" s="21">
        <v>500</v>
      </c>
    </row>
    <row r="23" spans="2:9">
      <c r="B23" s="21" t="s">
        <v>119</v>
      </c>
      <c r="C23" s="21">
        <v>724</v>
      </c>
      <c r="E23" s="21">
        <v>724</v>
      </c>
    </row>
    <row r="24" spans="2:9">
      <c r="B24" s="21" t="s">
        <v>285</v>
      </c>
      <c r="C24" s="21">
        <v>600</v>
      </c>
      <c r="E24" s="21">
        <v>600</v>
      </c>
    </row>
    <row r="25" spans="2:9">
      <c r="B25" s="21" t="s">
        <v>286</v>
      </c>
      <c r="C25" s="21">
        <v>1690</v>
      </c>
      <c r="E25" s="21">
        <v>1690</v>
      </c>
    </row>
    <row r="26" spans="2:9">
      <c r="B26" s="5" t="s">
        <v>288</v>
      </c>
      <c r="C26" s="21">
        <f>SUM(C15:C25)</f>
        <v>69722</v>
      </c>
      <c r="E26" s="21">
        <f>SUM(E15:E25)</f>
        <v>39722</v>
      </c>
    </row>
    <row r="29" spans="2:9" ht="30">
      <c r="B29" s="55" t="s">
        <v>321</v>
      </c>
      <c r="C29" s="55"/>
      <c r="D29" s="30" t="s">
        <v>322</v>
      </c>
    </row>
    <row r="30" spans="2:9">
      <c r="B30" s="21" t="s">
        <v>136</v>
      </c>
      <c r="C30" s="21">
        <v>30000</v>
      </c>
      <c r="D30" s="21"/>
      <c r="F30" t="s">
        <v>23</v>
      </c>
    </row>
    <row r="31" spans="2:9">
      <c r="B31" s="21" t="s">
        <v>279</v>
      </c>
      <c r="C31" s="21">
        <v>4500</v>
      </c>
      <c r="D31" s="21"/>
      <c r="F31" t="s">
        <v>23</v>
      </c>
    </row>
    <row r="32" spans="2:9">
      <c r="B32" s="21" t="s">
        <v>280</v>
      </c>
      <c r="C32" s="21">
        <v>4500</v>
      </c>
      <c r="D32" s="21">
        <v>3300</v>
      </c>
      <c r="F32" t="s">
        <v>23</v>
      </c>
    </row>
    <row r="33" spans="2:12">
      <c r="B33" s="21" t="s">
        <v>281</v>
      </c>
      <c r="C33" s="21">
        <v>7500</v>
      </c>
      <c r="D33" s="21">
        <v>2500</v>
      </c>
    </row>
    <row r="34" spans="2:12">
      <c r="B34" s="21" t="s">
        <v>282</v>
      </c>
      <c r="C34" s="21">
        <v>7500</v>
      </c>
      <c r="D34" s="21"/>
    </row>
    <row r="35" spans="2:12">
      <c r="B35" s="21" t="s">
        <v>283</v>
      </c>
      <c r="C35" s="21">
        <v>0</v>
      </c>
      <c r="D35" s="21"/>
    </row>
    <row r="36" spans="2:12">
      <c r="B36" s="21" t="s">
        <v>287</v>
      </c>
      <c r="C36" s="22">
        <v>13500</v>
      </c>
      <c r="D36" s="21"/>
      <c r="F36" t="s">
        <v>23</v>
      </c>
    </row>
    <row r="37" spans="2:12">
      <c r="B37" s="21" t="s">
        <v>284</v>
      </c>
      <c r="C37" s="21">
        <v>500</v>
      </c>
      <c r="D37" s="21"/>
      <c r="F37" t="s">
        <v>23</v>
      </c>
    </row>
    <row r="38" spans="2:12">
      <c r="B38" s="21" t="s">
        <v>119</v>
      </c>
      <c r="C38" s="21">
        <v>1000</v>
      </c>
      <c r="D38" s="21"/>
      <c r="F38" t="s">
        <v>23</v>
      </c>
    </row>
    <row r="39" spans="2:12">
      <c r="B39" s="21" t="s">
        <v>285</v>
      </c>
      <c r="C39" s="21">
        <v>600</v>
      </c>
      <c r="D39" s="21"/>
      <c r="F39" t="s">
        <v>23</v>
      </c>
    </row>
    <row r="40" spans="2:12">
      <c r="B40" s="21" t="s">
        <v>286</v>
      </c>
      <c r="C40" s="21">
        <v>1800</v>
      </c>
      <c r="D40" s="21"/>
      <c r="F40" t="s">
        <v>23</v>
      </c>
    </row>
    <row r="41" spans="2:12" ht="15.75">
      <c r="B41" s="32" t="s">
        <v>325</v>
      </c>
      <c r="C41" s="33">
        <f>SUM(C30:C40)</f>
        <v>71400</v>
      </c>
      <c r="D41" s="33">
        <f>SUM(D30:D40)</f>
        <v>5800</v>
      </c>
      <c r="E41" s="31">
        <f>C41+D41</f>
        <v>77200</v>
      </c>
    </row>
    <row r="45" spans="2:12" ht="30">
      <c r="B45" s="55" t="s">
        <v>326</v>
      </c>
      <c r="C45" s="55"/>
      <c r="D45" s="30" t="s">
        <v>328</v>
      </c>
    </row>
    <row r="46" spans="2:12">
      <c r="B46" s="21" t="s">
        <v>136</v>
      </c>
      <c r="C46" s="21">
        <v>30000</v>
      </c>
      <c r="D46" s="21"/>
      <c r="F46" t="s">
        <v>23</v>
      </c>
      <c r="L46">
        <v>7500</v>
      </c>
    </row>
    <row r="47" spans="2:12">
      <c r="B47" s="21" t="s">
        <v>279</v>
      </c>
      <c r="C47" s="21">
        <v>3600</v>
      </c>
      <c r="D47" s="21">
        <v>1000</v>
      </c>
    </row>
    <row r="48" spans="2:12">
      <c r="B48" s="21" t="s">
        <v>280</v>
      </c>
      <c r="C48" s="21">
        <v>3300</v>
      </c>
      <c r="D48" s="21">
        <v>1000</v>
      </c>
    </row>
    <row r="49" spans="2:8">
      <c r="B49" s="21" t="s">
        <v>281</v>
      </c>
      <c r="C49" s="21">
        <v>5000</v>
      </c>
      <c r="D49" s="21">
        <v>5000</v>
      </c>
      <c r="F49" t="s">
        <v>23</v>
      </c>
      <c r="H49">
        <v>10000</v>
      </c>
    </row>
    <row r="50" spans="2:8">
      <c r="B50" s="21" t="s">
        <v>282</v>
      </c>
      <c r="C50" s="21">
        <v>6950</v>
      </c>
      <c r="D50" s="21"/>
      <c r="H50">
        <v>4600</v>
      </c>
    </row>
    <row r="51" spans="2:8">
      <c r="B51" s="21" t="s">
        <v>327</v>
      </c>
      <c r="C51" s="21">
        <v>3500</v>
      </c>
      <c r="D51" s="21"/>
      <c r="H51">
        <v>4300</v>
      </c>
    </row>
    <row r="52" spans="2:8">
      <c r="B52" s="21" t="s">
        <v>287</v>
      </c>
      <c r="C52" s="22">
        <v>13500</v>
      </c>
      <c r="D52" s="21"/>
      <c r="H52">
        <v>6950</v>
      </c>
    </row>
    <row r="53" spans="2:8">
      <c r="B53" s="21" t="s">
        <v>284</v>
      </c>
      <c r="C53" s="21">
        <v>500</v>
      </c>
      <c r="D53" s="21"/>
      <c r="H53">
        <f>SUM(H49:H52)</f>
        <v>25850</v>
      </c>
    </row>
    <row r="54" spans="2:8">
      <c r="B54" s="21" t="s">
        <v>119</v>
      </c>
      <c r="C54" s="21">
        <v>1000</v>
      </c>
      <c r="D54" s="21"/>
    </row>
    <row r="55" spans="2:8">
      <c r="B55" s="21" t="s">
        <v>285</v>
      </c>
      <c r="C55" s="21">
        <v>600</v>
      </c>
      <c r="D55" s="21"/>
    </row>
    <row r="56" spans="2:8">
      <c r="B56" s="21" t="s">
        <v>286</v>
      </c>
      <c r="C56" s="21">
        <v>2400</v>
      </c>
      <c r="D56" s="21"/>
    </row>
    <row r="57" spans="2:8" ht="15.75">
      <c r="B57" s="32" t="s">
        <v>325</v>
      </c>
      <c r="C57" s="33">
        <f>SUM(C46:C56)</f>
        <v>70350</v>
      </c>
      <c r="D57" s="33">
        <f>SUM(D46:D56)</f>
        <v>7000</v>
      </c>
      <c r="E57" s="31">
        <f>C57+D57</f>
        <v>77350</v>
      </c>
    </row>
  </sheetData>
  <mergeCells count="3">
    <mergeCell ref="B14:C14"/>
    <mergeCell ref="B29:C29"/>
    <mergeCell ref="B45:C4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2:G20"/>
  <sheetViews>
    <sheetView topLeftCell="D1" zoomScale="120" zoomScaleNormal="120" workbookViewId="0">
      <selection activeCell="F9" sqref="F9"/>
    </sheetView>
  </sheetViews>
  <sheetFormatPr defaultRowHeight="15"/>
  <cols>
    <col min="1" max="1" width="5.28515625" customWidth="1"/>
    <col min="3" max="3" width="51.42578125" customWidth="1"/>
    <col min="4" max="4" width="9.5703125" customWidth="1"/>
    <col min="5" max="5" width="36.85546875" bestFit="1" customWidth="1"/>
    <col min="6" max="6" width="31.7109375" customWidth="1"/>
    <col min="7" max="7" width="11.140625" customWidth="1"/>
  </cols>
  <sheetData>
    <row r="2" spans="2:7">
      <c r="G2">
        <v>40000</v>
      </c>
    </row>
    <row r="3" spans="2:7">
      <c r="G3">
        <v>13500</v>
      </c>
    </row>
    <row r="4" spans="2:7">
      <c r="G4">
        <v>10000</v>
      </c>
    </row>
    <row r="5" spans="2:7">
      <c r="G5">
        <v>7500</v>
      </c>
    </row>
    <row r="6" spans="2:7">
      <c r="G6">
        <v>10000</v>
      </c>
    </row>
    <row r="7" spans="2:7" ht="18.75">
      <c r="F7" s="40">
        <f>F9/3</f>
        <v>49333.333333333336</v>
      </c>
      <c r="G7">
        <v>10000</v>
      </c>
    </row>
    <row r="9" spans="2:7" ht="18.75">
      <c r="F9" s="36">
        <f>SUM(G9:G10)</f>
        <v>148000</v>
      </c>
      <c r="G9" s="37">
        <f>SUM(G2:G7)</f>
        <v>91000</v>
      </c>
    </row>
    <row r="10" spans="2:7" ht="18.75">
      <c r="F10" s="38"/>
      <c r="G10" s="39">
        <f>SUM(G11:G18)</f>
        <v>57000</v>
      </c>
    </row>
    <row r="11" spans="2:7">
      <c r="B11" s="6">
        <v>1</v>
      </c>
      <c r="C11" t="s">
        <v>340</v>
      </c>
      <c r="D11" t="s">
        <v>344</v>
      </c>
      <c r="E11" t="s">
        <v>336</v>
      </c>
      <c r="F11" t="s">
        <v>369</v>
      </c>
      <c r="G11">
        <v>30000</v>
      </c>
    </row>
    <row r="12" spans="2:7">
      <c r="B12" s="6">
        <v>2</v>
      </c>
      <c r="C12" t="s">
        <v>339</v>
      </c>
      <c r="D12" t="s">
        <v>344</v>
      </c>
      <c r="E12" t="s">
        <v>336</v>
      </c>
      <c r="F12" t="s">
        <v>341</v>
      </c>
    </row>
    <row r="13" spans="2:7">
      <c r="B13" s="6">
        <v>3</v>
      </c>
      <c r="C13" t="s">
        <v>335</v>
      </c>
      <c r="D13" t="s">
        <v>344</v>
      </c>
      <c r="E13" t="s">
        <v>337</v>
      </c>
      <c r="F13" t="s">
        <v>342</v>
      </c>
      <c r="G13">
        <v>15000</v>
      </c>
    </row>
    <row r="14" spans="2:7">
      <c r="B14" s="6">
        <v>4</v>
      </c>
      <c r="C14" t="s">
        <v>345</v>
      </c>
      <c r="D14" t="s">
        <v>344</v>
      </c>
      <c r="F14" t="s">
        <v>348</v>
      </c>
      <c r="G14">
        <v>12000</v>
      </c>
    </row>
    <row r="15" spans="2:7">
      <c r="B15" s="6">
        <v>5</v>
      </c>
      <c r="C15" t="s">
        <v>338</v>
      </c>
      <c r="D15" t="s">
        <v>344</v>
      </c>
    </row>
    <row r="16" spans="2:7">
      <c r="B16" s="6">
        <v>6</v>
      </c>
      <c r="C16" t="s">
        <v>343</v>
      </c>
      <c r="D16" t="s">
        <v>346</v>
      </c>
    </row>
    <row r="17" spans="2:4">
      <c r="B17" s="6">
        <v>7</v>
      </c>
    </row>
    <row r="18" spans="2:4">
      <c r="B18" s="6">
        <v>8</v>
      </c>
    </row>
    <row r="19" spans="2:4">
      <c r="B19" s="6">
        <v>9</v>
      </c>
    </row>
    <row r="20" spans="2:4">
      <c r="B20" s="6">
        <v>10</v>
      </c>
      <c r="C20" t="s">
        <v>334</v>
      </c>
      <c r="D20" t="s">
        <v>347</v>
      </c>
    </row>
  </sheetData>
  <pageMargins left="0.7" right="0.7" top="0.75" bottom="0.75" header="0.3" footer="0.3"/>
  <pageSetup orientation="portrait" horizontalDpi="0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C3:D15"/>
  <sheetViews>
    <sheetView workbookViewId="0">
      <selection activeCell="C15" sqref="C15"/>
    </sheetView>
  </sheetViews>
  <sheetFormatPr defaultRowHeight="15"/>
  <cols>
    <col min="3" max="3" width="28.85546875" bestFit="1" customWidth="1"/>
    <col min="4" max="4" width="23.5703125" bestFit="1" customWidth="1"/>
  </cols>
  <sheetData>
    <row r="3" spans="3:4">
      <c r="C3" t="s">
        <v>349</v>
      </c>
    </row>
    <row r="5" spans="3:4">
      <c r="C5" t="s">
        <v>350</v>
      </c>
    </row>
    <row r="7" spans="3:4">
      <c r="C7" t="s">
        <v>351</v>
      </c>
      <c r="D7" t="s">
        <v>356</v>
      </c>
    </row>
    <row r="9" spans="3:4">
      <c r="C9" t="s">
        <v>352</v>
      </c>
      <c r="D9" t="s">
        <v>357</v>
      </c>
    </row>
    <row r="11" spans="3:4">
      <c r="C11" t="s">
        <v>353</v>
      </c>
    </row>
    <row r="13" spans="3:4">
      <c r="C13" t="s">
        <v>354</v>
      </c>
    </row>
    <row r="15" spans="3:4">
      <c r="C15" t="s">
        <v>355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:G11"/>
  <sheetViews>
    <sheetView workbookViewId="0">
      <selection activeCell="E11" sqref="E11"/>
    </sheetView>
  </sheetViews>
  <sheetFormatPr defaultRowHeight="15"/>
  <cols>
    <col min="2" max="2" width="11.28515625" customWidth="1"/>
    <col min="3" max="3" width="13.140625" customWidth="1"/>
    <col min="5" max="6" width="17.5703125" bestFit="1" customWidth="1"/>
    <col min="7" max="7" width="10.140625" bestFit="1" customWidth="1"/>
  </cols>
  <sheetData>
    <row r="2" spans="1:7">
      <c r="A2" s="6">
        <v>1</v>
      </c>
      <c r="B2" t="s">
        <v>358</v>
      </c>
      <c r="C2" t="s">
        <v>118</v>
      </c>
      <c r="D2" t="s">
        <v>360</v>
      </c>
      <c r="E2" t="s">
        <v>361</v>
      </c>
      <c r="F2" t="s">
        <v>362</v>
      </c>
      <c r="G2" t="s">
        <v>363</v>
      </c>
    </row>
    <row r="3" spans="1:7">
      <c r="A3" s="6">
        <v>2</v>
      </c>
      <c r="B3" t="s">
        <v>359</v>
      </c>
      <c r="C3" t="s">
        <v>117</v>
      </c>
      <c r="D3" t="s">
        <v>360</v>
      </c>
      <c r="E3" t="s">
        <v>361</v>
      </c>
      <c r="F3" t="s">
        <v>362</v>
      </c>
      <c r="G3" t="s">
        <v>363</v>
      </c>
    </row>
    <row r="5" spans="1:7">
      <c r="A5">
        <v>3</v>
      </c>
      <c r="B5" t="s">
        <v>380</v>
      </c>
      <c r="C5" t="s">
        <v>277</v>
      </c>
      <c r="D5" t="s">
        <v>361</v>
      </c>
      <c r="E5" t="s">
        <v>381</v>
      </c>
      <c r="F5" t="s">
        <v>382</v>
      </c>
    </row>
    <row r="6" spans="1:7">
      <c r="E6" t="s">
        <v>383</v>
      </c>
      <c r="F6" t="s">
        <v>387</v>
      </c>
    </row>
    <row r="7" spans="1:7">
      <c r="E7" t="s">
        <v>385</v>
      </c>
      <c r="F7" t="s">
        <v>388</v>
      </c>
    </row>
    <row r="8" spans="1:7">
      <c r="E8" t="s">
        <v>384</v>
      </c>
    </row>
    <row r="9" spans="1:7">
      <c r="E9" t="s">
        <v>386</v>
      </c>
    </row>
    <row r="10" spans="1:7">
      <c r="E10" t="s">
        <v>389</v>
      </c>
    </row>
    <row r="11" spans="1:7">
      <c r="E11" t="s">
        <v>388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3:D31"/>
  <sheetViews>
    <sheetView workbookViewId="0">
      <selection activeCell="B19" sqref="B19"/>
    </sheetView>
  </sheetViews>
  <sheetFormatPr defaultRowHeight="15"/>
  <cols>
    <col min="2" max="2" width="21.85546875" bestFit="1" customWidth="1"/>
    <col min="3" max="3" width="43.28515625" bestFit="1" customWidth="1"/>
  </cols>
  <sheetData>
    <row r="3" spans="2:3">
      <c r="B3" t="s">
        <v>391</v>
      </c>
    </row>
    <row r="4" spans="2:3">
      <c r="B4" t="s">
        <v>392</v>
      </c>
      <c r="C4" t="s">
        <v>409</v>
      </c>
    </row>
    <row r="5" spans="2:3">
      <c r="B5" t="s">
        <v>393</v>
      </c>
      <c r="C5" t="s">
        <v>410</v>
      </c>
    </row>
    <row r="6" spans="2:3">
      <c r="B6" t="s">
        <v>394</v>
      </c>
      <c r="C6" t="s">
        <v>411</v>
      </c>
    </row>
    <row r="7" spans="2:3">
      <c r="B7" t="s">
        <v>395</v>
      </c>
      <c r="C7" t="s">
        <v>412</v>
      </c>
    </row>
    <row r="8" spans="2:3">
      <c r="B8" t="s">
        <v>396</v>
      </c>
      <c r="C8" t="s">
        <v>413</v>
      </c>
    </row>
    <row r="9" spans="2:3">
      <c r="B9" t="s">
        <v>397</v>
      </c>
      <c r="C9" t="s">
        <v>414</v>
      </c>
    </row>
    <row r="15" spans="2:3">
      <c r="B15" t="s">
        <v>390</v>
      </c>
      <c r="C15" t="s">
        <v>415</v>
      </c>
    </row>
    <row r="16" spans="2:3">
      <c r="B16" t="s">
        <v>398</v>
      </c>
      <c r="C16" t="s">
        <v>416</v>
      </c>
    </row>
    <row r="17" spans="2:4">
      <c r="B17" t="s">
        <v>399</v>
      </c>
      <c r="C17" t="s">
        <v>417</v>
      </c>
    </row>
    <row r="18" spans="2:4">
      <c r="B18" t="s">
        <v>400</v>
      </c>
      <c r="C18" t="s">
        <v>418</v>
      </c>
    </row>
    <row r="19" spans="2:4">
      <c r="B19" s="42" t="s">
        <v>401</v>
      </c>
      <c r="D19" t="s">
        <v>420</v>
      </c>
    </row>
    <row r="20" spans="2:4">
      <c r="B20" t="s">
        <v>402</v>
      </c>
      <c r="C20" t="s">
        <v>419</v>
      </c>
    </row>
    <row r="21" spans="2:4">
      <c r="B21" t="s">
        <v>403</v>
      </c>
      <c r="D21" t="s">
        <v>420</v>
      </c>
    </row>
    <row r="22" spans="2:4">
      <c r="B22" t="s">
        <v>404</v>
      </c>
    </row>
    <row r="23" spans="2:4">
      <c r="B23" t="s">
        <v>405</v>
      </c>
    </row>
    <row r="24" spans="2:4">
      <c r="B24" t="s">
        <v>406</v>
      </c>
    </row>
    <row r="25" spans="2:4">
      <c r="B25" t="s">
        <v>407</v>
      </c>
    </row>
    <row r="31" spans="2:4">
      <c r="B31" t="s">
        <v>408</v>
      </c>
    </row>
  </sheetData>
  <pageMargins left="0.7" right="0.7" top="0.75" bottom="0.75" header="0.3" footer="0.3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2:K13"/>
  <sheetViews>
    <sheetView workbookViewId="0">
      <selection activeCell="B16" sqref="B16"/>
    </sheetView>
  </sheetViews>
  <sheetFormatPr defaultRowHeight="15"/>
  <cols>
    <col min="2" max="2" width="29.5703125" customWidth="1"/>
    <col min="3" max="3" width="17.5703125" customWidth="1"/>
    <col min="4" max="4" width="10.140625" bestFit="1" customWidth="1"/>
    <col min="5" max="5" width="19.85546875" bestFit="1" customWidth="1"/>
    <col min="6" max="6" width="11.85546875" bestFit="1" customWidth="1"/>
    <col min="7" max="7" width="16" bestFit="1" customWidth="1"/>
    <col min="8" max="8" width="12" customWidth="1"/>
    <col min="9" max="9" width="36.140625" bestFit="1" customWidth="1"/>
    <col min="10" max="10" width="15.28515625" bestFit="1" customWidth="1"/>
    <col min="11" max="11" width="45" bestFit="1" customWidth="1"/>
  </cols>
  <sheetData>
    <row r="2" spans="1:11">
      <c r="B2" t="s">
        <v>430</v>
      </c>
      <c r="C2" t="s">
        <v>439</v>
      </c>
      <c r="D2" t="s">
        <v>429</v>
      </c>
      <c r="E2" t="s">
        <v>431</v>
      </c>
      <c r="F2" t="s">
        <v>428</v>
      </c>
      <c r="G2" t="s">
        <v>426</v>
      </c>
      <c r="H2" t="s">
        <v>427</v>
      </c>
      <c r="I2" t="s">
        <v>4</v>
      </c>
    </row>
    <row r="3" spans="1:11">
      <c r="A3" s="6">
        <v>1</v>
      </c>
      <c r="B3" s="45" t="s">
        <v>421</v>
      </c>
      <c r="C3" s="44" t="s">
        <v>440</v>
      </c>
      <c r="D3" s="43">
        <v>0.45833333333333331</v>
      </c>
      <c r="E3" t="s">
        <v>432</v>
      </c>
      <c r="I3" s="44" t="s">
        <v>438</v>
      </c>
      <c r="J3" t="s">
        <v>450</v>
      </c>
      <c r="K3" t="s">
        <v>452</v>
      </c>
    </row>
    <row r="4" spans="1:11">
      <c r="A4" s="6">
        <v>2</v>
      </c>
      <c r="B4" s="51" t="s">
        <v>422</v>
      </c>
      <c r="C4" t="s">
        <v>442</v>
      </c>
      <c r="D4" s="43">
        <v>0.47916666666666669</v>
      </c>
      <c r="E4" t="s">
        <v>432</v>
      </c>
      <c r="F4" t="s">
        <v>425</v>
      </c>
      <c r="G4" t="s">
        <v>434</v>
      </c>
      <c r="H4" t="s">
        <v>433</v>
      </c>
      <c r="J4" t="s">
        <v>449</v>
      </c>
    </row>
    <row r="5" spans="1:11">
      <c r="A5" s="6">
        <v>3</v>
      </c>
      <c r="B5" s="45" t="s">
        <v>443</v>
      </c>
      <c r="C5" t="s">
        <v>442</v>
      </c>
      <c r="D5" s="43">
        <v>0.47916666666666669</v>
      </c>
      <c r="E5" t="s">
        <v>446</v>
      </c>
      <c r="G5" t="s">
        <v>445</v>
      </c>
      <c r="H5" t="s">
        <v>444</v>
      </c>
      <c r="I5" t="s">
        <v>447</v>
      </c>
      <c r="J5" t="s">
        <v>448</v>
      </c>
      <c r="K5" t="s">
        <v>451</v>
      </c>
    </row>
    <row r="6" spans="1:11">
      <c r="A6" s="6"/>
    </row>
    <row r="7" spans="1:11">
      <c r="A7" s="6">
        <v>4</v>
      </c>
      <c r="B7" s="48" t="s">
        <v>423</v>
      </c>
      <c r="C7" s="44" t="s">
        <v>441</v>
      </c>
      <c r="D7" t="s">
        <v>424</v>
      </c>
      <c r="E7" t="s">
        <v>432</v>
      </c>
      <c r="I7" s="44" t="s">
        <v>436</v>
      </c>
    </row>
    <row r="8" spans="1:11">
      <c r="A8" s="6">
        <v>5</v>
      </c>
      <c r="B8" s="52" t="s">
        <v>435</v>
      </c>
      <c r="C8" s="44" t="s">
        <v>453</v>
      </c>
      <c r="D8" s="43">
        <v>0.66666666666666663</v>
      </c>
      <c r="E8" t="s">
        <v>432</v>
      </c>
      <c r="I8" s="44" t="s">
        <v>437</v>
      </c>
    </row>
    <row r="10" spans="1:11">
      <c r="A10" s="6">
        <v>6</v>
      </c>
      <c r="B10" s="13" t="s">
        <v>462</v>
      </c>
      <c r="C10" t="s">
        <v>442</v>
      </c>
    </row>
    <row r="11" spans="1:11">
      <c r="A11" s="6">
        <v>7</v>
      </c>
      <c r="B11" t="s">
        <v>464</v>
      </c>
      <c r="C11" t="s">
        <v>465</v>
      </c>
      <c r="I11" t="s">
        <v>466</v>
      </c>
      <c r="J11" t="s">
        <v>467</v>
      </c>
    </row>
    <row r="13" spans="1:11">
      <c r="A13" s="6">
        <v>8</v>
      </c>
      <c r="B13" s="49" t="s">
        <v>463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Old</vt:lpstr>
      <vt:lpstr>Daily Call</vt:lpstr>
      <vt:lpstr>Daily</vt:lpstr>
      <vt:lpstr>Sheet1</vt:lpstr>
      <vt:lpstr>Sheet2</vt:lpstr>
      <vt:lpstr>Sheet3</vt:lpstr>
      <vt:lpstr>Sheet4</vt:lpstr>
      <vt:lpstr>Sheet5</vt:lpstr>
      <vt:lpstr>Workindia</vt:lpstr>
      <vt:lpstr>Hosting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TriFrnd</dc:creator>
  <cp:lastModifiedBy>TriFrnd</cp:lastModifiedBy>
  <dcterms:created xsi:type="dcterms:W3CDTF">2023-02-01T04:15:32Z</dcterms:created>
  <dcterms:modified xsi:type="dcterms:W3CDTF">2023-08-05T04:39:32Z</dcterms:modified>
</cp:coreProperties>
</file>